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środki trwałe" sheetId="3" r:id="rId3"/>
    <sheet name="elektronika " sheetId="4" r:id="rId4"/>
    <sheet name="pojazdy" sheetId="5" r:id="rId5"/>
    <sheet name="szkody" sheetId="6" r:id="rId6"/>
    <sheet name="maszyny" sheetId="7" r:id="rId7"/>
    <sheet name="lokalizacje" sheetId="8" r:id="rId8"/>
  </sheets>
  <definedNames>
    <definedName name="_xlnm.Print_Area" localSheetId="1">'budynki'!$A$1:$T$54</definedName>
    <definedName name="_xlnm.Print_Area" localSheetId="3">'elektronika '!$A$1:$D$67</definedName>
    <definedName name="_xlnm.Print_Area" localSheetId="4">'pojazdy'!$A$1:$S$24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<sst xmlns="http://schemas.openxmlformats.org/spreadsheetml/2006/main" count="858" uniqueCount="398">
  <si>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</si>
  <si>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</si>
  <si>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</si>
  <si>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</si>
  <si>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</si>
  <si>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</si>
  <si>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</si>
  <si>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</si>
  <si>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</si>
  <si>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</si>
  <si>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</si>
  <si>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</si>
  <si>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</si>
  <si>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</si>
  <si>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</si>
  <si>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</si>
  <si>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</si>
  <si>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</si>
  <si>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</si>
  <si>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</si>
  <si>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</si>
  <si>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</si>
  <si>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</si>
  <si>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</si>
  <si>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</si>
  <si>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</si>
  <si>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</si>
  <si>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</si>
  <si>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</si>
  <si>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</si>
  <si>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</si>
  <si>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</si>
  <si>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</si>
  <si>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</si>
  <si>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</si>
  <si>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</si>
  <si>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</si>
  <si>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</si>
  <si>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</si>
  <si>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</si>
  <si>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</si>
  <si>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</si>
  <si>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</si>
  <si>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</si>
  <si>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</si>
  <si>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</si>
  <si>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</si>
  <si>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</si>
  <si>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</si>
  <si>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</si>
  <si>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</si>
  <si>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</si>
  <si>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</si>
  <si>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</si>
  <si>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</si>
  <si>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</si>
  <si>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</si>
  <si>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</si>
  <si>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</si>
  <si>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</si>
  <si>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</si>
  <si>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</si>
  <si>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</si>
  <si>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</si>
  <si>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</si>
  <si>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</si>
  <si>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</si>
  <si>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</si>
  <si>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</si>
  <si>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</si>
  <si>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</si>
  <si>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</si>
  <si>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</si>
  <si>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</si>
  <si>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</si>
  <si>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</si>
  <si>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</si>
  <si>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</si>
  <si>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</si>
  <si>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</si>
  <si>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</si>
  <si>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</si>
  <si>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</si>
  <si>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Tabela nr 1 - Informacje ogólne do oceny ryzyka w Gminie Ślemień</t>
  </si>
  <si>
    <t>Czy w konstrukcji budynków występuje płyta warstwowa?</t>
  </si>
  <si>
    <t xml:space="preserve">Czy od 1997 r. wystąpiło w jednostce ryzyko powodzi? </t>
  </si>
  <si>
    <t xml:space="preserve">Elementy mające wpływ na ocenę ryzyka </t>
  </si>
  <si>
    <t>Urząd Gminy</t>
  </si>
  <si>
    <t>8411Z</t>
  </si>
  <si>
    <t>2 place zabaw, 2 szatnie</t>
  </si>
  <si>
    <t>450 m</t>
  </si>
  <si>
    <t>tak</t>
  </si>
  <si>
    <t xml:space="preserve">Urząd Gminy </t>
  </si>
  <si>
    <t>-</t>
  </si>
  <si>
    <t>553-25-11-962</t>
  </si>
  <si>
    <t>BRAK</t>
  </si>
  <si>
    <t>Budynek UG wraz z szambem, piecem co i nadbudową</t>
  </si>
  <si>
    <t>Użytkowe (pomieszczenia biurowe, oddział banku)</t>
  </si>
  <si>
    <t>Tak</t>
  </si>
  <si>
    <t>Nie</t>
  </si>
  <si>
    <t>ul. Krakowska 148 34-323 Ślemień</t>
  </si>
  <si>
    <t>Budynek Ośrodka Zdrowia</t>
  </si>
  <si>
    <t>Użytkowe (pomieszczenia ZOZ, lokale mieszkalne, archiwum UG)</t>
  </si>
  <si>
    <t>Budynek Przedszkola w Lasie</t>
  </si>
  <si>
    <t>Użytkowe</t>
  </si>
  <si>
    <t>Budynek OSP w Ślemieniu</t>
  </si>
  <si>
    <t>Garaż dla samochodów pożarniczych wraz z inst.co</t>
  </si>
  <si>
    <t>Budynek remizy OSP w Koconiu</t>
  </si>
  <si>
    <t>Budynek remizy OSP w Lasie</t>
  </si>
  <si>
    <t>Budynek Domu Kultury w Ślemieniu</t>
  </si>
  <si>
    <t>Szatnia sportowa w Ślemieniu</t>
  </si>
  <si>
    <t>Budynek szatniowo-gospodarczy w Ślemieniu</t>
  </si>
  <si>
    <t>Szopa tartaczna</t>
  </si>
  <si>
    <t>nie</t>
  </si>
  <si>
    <t>Płyta fontanna-1303930,40: chodnik z kostki brukowej-33825,00: linia niskiego napięcia-55957,20 - Rynek w Ślemieniu</t>
  </si>
  <si>
    <t>Budowle w obszarze parku w Ślemieniu</t>
  </si>
  <si>
    <t>Plac zabaw w Ślemieniu</t>
  </si>
  <si>
    <t>boisko Multi sport Lodowisko</t>
  </si>
  <si>
    <t>obiekty aktywnego wypoczynku w Lasie</t>
  </si>
  <si>
    <t>Płyta boiska sportowego LKs</t>
  </si>
  <si>
    <t>Kanalizacja i wdociąg</t>
  </si>
  <si>
    <t>Sieć wodociągowa</t>
  </si>
  <si>
    <t>Oczyszczalania ścieków</t>
  </si>
  <si>
    <t>1. Urząd Gminy</t>
  </si>
  <si>
    <t>Tabela nr 2 - Wykaz budynków i budowli w Gminie Ślemień</t>
  </si>
  <si>
    <t>Zestaw komputerowy + drukarka + oprogramowanie</t>
  </si>
  <si>
    <t xml:space="preserve">Urządzenie radiowe DSP terminal system antenowy </t>
  </si>
  <si>
    <t xml:space="preserve">Kserokopiarka EPSON </t>
  </si>
  <si>
    <t>PROJEKTO BENQM515 - PRMOCJA</t>
  </si>
  <si>
    <t>TABLICA INTERAKTYWNA 77 - PROMOCJA</t>
  </si>
  <si>
    <r>
      <t xml:space="preserve">Drukarka laserowa HPLJ 1160 </t>
    </r>
    <r>
      <rPr>
        <i/>
        <sz val="9"/>
        <rFont val="Arial CE"/>
        <family val="2"/>
      </rPr>
      <t>(Projekt WPP)</t>
    </r>
  </si>
  <si>
    <r>
      <t xml:space="preserve">Ekran przenośny 180x180 </t>
    </r>
    <r>
      <rPr>
        <i/>
        <sz val="9"/>
        <rFont val="Arial CE"/>
        <family val="2"/>
      </rPr>
      <t>(Projekt WPP)</t>
    </r>
  </si>
  <si>
    <r>
      <t xml:space="preserve">Urządzenie wielofunkcyjne SAMSUNG </t>
    </r>
    <r>
      <rPr>
        <i/>
        <sz val="9"/>
        <rFont val="Arial CE"/>
        <family val="2"/>
      </rPr>
      <t>(Projekt Czas na karierę)</t>
    </r>
  </si>
  <si>
    <r>
      <t xml:space="preserve">Drukarka laserowa kolorowa SAMSUNG </t>
    </r>
    <r>
      <rPr>
        <i/>
        <sz val="9"/>
        <rFont val="Arial CE"/>
        <family val="0"/>
      </rPr>
      <t>(Projekt 5-10-15)</t>
    </r>
  </si>
  <si>
    <r>
      <t xml:space="preserve">Zestaw komputerowy </t>
    </r>
    <r>
      <rPr>
        <i/>
        <sz val="9"/>
        <rFont val="Arial CE"/>
        <family val="0"/>
      </rPr>
      <t>(Projekt Twoja Firma Twoja niezależność)</t>
    </r>
  </si>
  <si>
    <r>
      <t xml:space="preserve">Urządzenie wielofunkcyjne </t>
    </r>
    <r>
      <rPr>
        <i/>
        <sz val="9"/>
        <rFont val="Arial CE"/>
        <family val="0"/>
      </rPr>
      <t>(Projekt Zawód dla rynku)</t>
    </r>
  </si>
  <si>
    <r>
      <t xml:space="preserve">Drukarka laserowa CP 1215 </t>
    </r>
    <r>
      <rPr>
        <i/>
        <sz val="9"/>
        <rFont val="Arial CE"/>
        <family val="0"/>
      </rPr>
      <t>(Projekt Czas na nowe kwalifikacje)</t>
    </r>
  </si>
  <si>
    <t>Drukarka Ksero brother (twoja firma twoja niezalezność)</t>
  </si>
  <si>
    <t>Urządzenie wielofunkcyjne (wiedza dziś - praca jutro)</t>
  </si>
  <si>
    <r>
      <t xml:space="preserve">Komputer Tech3 +monitor Samsung </t>
    </r>
    <r>
      <rPr>
        <i/>
        <sz val="9"/>
        <rFont val="Arial CE"/>
        <family val="2"/>
      </rPr>
      <t>(Projekt 5-10-15)</t>
    </r>
  </si>
  <si>
    <t>Komputer lenovo M58p</t>
  </si>
  <si>
    <t>Palatan Centrala Micra (telefoniczna)</t>
  </si>
  <si>
    <t>Kopiarka cyfrowa CANON A3 IR 2520</t>
  </si>
  <si>
    <r>
      <t xml:space="preserve">Urządzenie wielofunkcyjne </t>
    </r>
    <r>
      <rPr>
        <i/>
        <sz val="9"/>
        <rFont val="Arial CE"/>
        <family val="0"/>
      </rPr>
      <t>(Projekt Twoja Firma Twoja niezależność)</t>
    </r>
  </si>
  <si>
    <t>Komputery typu notebook Acer 3 sztuki</t>
  </si>
  <si>
    <t>Laptop ACER EMACINES (wiedza dziś - praca jutro)</t>
  </si>
  <si>
    <r>
      <t xml:space="preserve">Nootebook Toschiba </t>
    </r>
    <r>
      <rPr>
        <i/>
        <sz val="9"/>
        <rFont val="Arial CE"/>
        <family val="2"/>
      </rPr>
      <t>(Projekt Czas na karierę)</t>
    </r>
  </si>
  <si>
    <r>
      <t xml:space="preserve">Nootebook ASUS N50V  </t>
    </r>
    <r>
      <rPr>
        <i/>
        <sz val="9"/>
        <rFont val="Arial CE"/>
        <family val="2"/>
      </rPr>
      <t>(Projekt Czas na karierę)</t>
    </r>
  </si>
  <si>
    <r>
      <t xml:space="preserve">Laptop ACER EMACHINeS </t>
    </r>
    <r>
      <rPr>
        <i/>
        <sz val="9"/>
        <rFont val="Arial CE"/>
        <family val="0"/>
      </rPr>
      <t>(Projekt Twoja Firma Twoja niezależność)</t>
    </r>
  </si>
  <si>
    <t>Komputer + monitor szt. 3 (1 szt. - 3208,6 zł)</t>
  </si>
  <si>
    <r>
      <t xml:space="preserve">Projektor SONY VPL EX </t>
    </r>
    <r>
      <rPr>
        <i/>
        <sz val="9"/>
        <rFont val="Arial CE"/>
        <family val="2"/>
      </rPr>
      <t>(Projekt WPP) 2 szt.(3452,6 zł)</t>
    </r>
  </si>
  <si>
    <t>system alarmowy na oboekcie sportowym</t>
  </si>
  <si>
    <t>zestaw monitoringu wizyjnego - Rynek w Ślemieniu - na zewnątrz</t>
  </si>
  <si>
    <t>zestaw monitoringu wizyjnego - Park w Ślemieniu - na zewnątrz</t>
  </si>
  <si>
    <t>brak</t>
  </si>
  <si>
    <t>P244LM211419</t>
  </si>
  <si>
    <t>BBC 087H</t>
  </si>
  <si>
    <t>15.12.1988</t>
  </si>
  <si>
    <t xml:space="preserve"> - </t>
  </si>
  <si>
    <t>SUJ325000K0018597</t>
  </si>
  <si>
    <t>BLV 8988</t>
  </si>
  <si>
    <t>21.04.1989</t>
  </si>
  <si>
    <t>Gazella 4x4</t>
  </si>
  <si>
    <t>Z3B2705705R001707</t>
  </si>
  <si>
    <t>SZY 21TN</t>
  </si>
  <si>
    <t>14.12.2005</t>
  </si>
  <si>
    <t xml:space="preserve"> -</t>
  </si>
  <si>
    <t>Jelcz 005</t>
  </si>
  <si>
    <t>P44L06776</t>
  </si>
  <si>
    <t>SZY C314</t>
  </si>
  <si>
    <t>31.03.1981</t>
  </si>
  <si>
    <t>STAR 266</t>
  </si>
  <si>
    <t>SZY 4T90</t>
  </si>
  <si>
    <t>01.01.1978</t>
  </si>
  <si>
    <t>Motopompa w OSP Kocoń</t>
  </si>
  <si>
    <t>Motopompa w OSP Las</t>
  </si>
  <si>
    <t>Szkody dot. samochodów będących na własności ZUK sp zoo (autobusu i ciagnika)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</si>
  <si>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>Gminy Ślemień</t>
    </r>
    <r>
      <rPr>
        <b/>
        <sz val="12"/>
        <rFont val="Arial"/>
        <family val="2"/>
      </rPr>
      <t>. (nie wykazane w załączniku nr 1 - poniższy wykaz nie musi być pełnym wykazem lokalizacji)</t>
    </r>
  </si>
  <si>
    <t>Zespół Szkół w Ślemieniu</t>
  </si>
  <si>
    <t>działalność edukacyjna</t>
  </si>
  <si>
    <t>ul. Szkolna 1, 34-323 Ślemień</t>
  </si>
  <si>
    <t>cegła, pustak</t>
  </si>
  <si>
    <t>1 strop drewniany i betonowe</t>
  </si>
  <si>
    <t>blacha, papa bitumiczna</t>
  </si>
  <si>
    <t>dobre</t>
  </si>
  <si>
    <t>dobry</t>
  </si>
  <si>
    <t>bardzo dobry</t>
  </si>
  <si>
    <t>nie dotyczy</t>
  </si>
  <si>
    <t>2365,7 m 2</t>
  </si>
  <si>
    <t>11 557,9 m3</t>
  </si>
  <si>
    <t>Zespół Szkół w Ślemieniu-Filia szkoły podstawowej w Lasie</t>
  </si>
  <si>
    <t xml:space="preserve">lata powojenne, dobudowy w latach 90-tych </t>
  </si>
  <si>
    <t>ul. Zakopiańska 59, 34-323 Las</t>
  </si>
  <si>
    <t xml:space="preserve"> betonowe</t>
  </si>
  <si>
    <t>909 m2</t>
  </si>
  <si>
    <t>1971,3 m3</t>
  </si>
  <si>
    <t>częściowo tak</t>
  </si>
  <si>
    <t>2. Zespół Szkół w Ślemieniu</t>
  </si>
  <si>
    <t>p.poż: gaśnice, hydranty; p.kradzieży: system monitoringu wizyjnego 16 kamer ( 4 zewnętrzne, 12 wewnętrznych, alarmy i czujniki w pracowniach komuterowych, kraty w oknach pracowni komputerowych, na drzwiach, umowy z agencją ochrony</t>
  </si>
  <si>
    <t>p.poż: gaśnice, hydranty; p. kradzieży: kraty w oknach, czyjniki ruchu w budynku, umowy z agencją ochrony</t>
  </si>
  <si>
    <t>KB</t>
  </si>
  <si>
    <t>10 zestawów komputerowych (sala informatyczna gimnazjum)</t>
  </si>
  <si>
    <t>553-23-94-798</t>
  </si>
  <si>
    <t>8560Z</t>
  </si>
  <si>
    <t>działalność oświatowa</t>
  </si>
  <si>
    <t>50 m</t>
  </si>
  <si>
    <t>szatnia, kąpielisko</t>
  </si>
  <si>
    <t>Gminna Biblioteka Publiczna w Ślemieniu</t>
  </si>
  <si>
    <t>553-240-69-98 </t>
  </si>
  <si>
    <t>Działalność w zakresie upowszechniania kultury</t>
  </si>
  <si>
    <t>3</t>
  </si>
  <si>
    <t>350 m</t>
  </si>
  <si>
    <t>Cyfrowe urządzenie wielofunkcyjne SHARP AR5516G-kserokopiarka</t>
  </si>
  <si>
    <t>Terminal prosty grupowy z wyposażeniem:stanowi moduł video nauczania w skład którego wchodzi:monitor LCD HD wielkoformatowy wraz z systemem nagłaśniającym, kamera HD,zestaw mikrofonowy,instalacja elektryczna, teleinformatyczna i alarmowa</t>
  </si>
  <si>
    <t>3. Gminna Biblioteka Publiczna w Ślemieniu</t>
  </si>
  <si>
    <t>Gminna Biblioteka Publiczna</t>
  </si>
  <si>
    <t>Przedszkole Publiczne w Ślemieniu</t>
  </si>
  <si>
    <t>1. Przedszkole Publiczne w Ślemieniu</t>
  </si>
  <si>
    <t>ul. Spacerowa 3, 34-323 Ślemień</t>
  </si>
  <si>
    <t>P/poż system bezpieczeństwa oraz alarm (Firma Ochroniarska)</t>
  </si>
  <si>
    <t>553-18-39-146</t>
  </si>
  <si>
    <t>Szkolne Schronisko Młodzieżowe</t>
  </si>
  <si>
    <t>553-23-60-003</t>
  </si>
  <si>
    <t>55.20.Z</t>
  </si>
  <si>
    <t>Usługi wynajmu miejsc noclegowych, wynajmu Sali, organizacji przyjęć okolicznościowych</t>
  </si>
  <si>
    <t>Budynek Wielofunkcyjny</t>
  </si>
  <si>
    <t>Użytkowe (Garaże oraz pomieszczenia strażackie, Przedszkole, Sala bankietowa, pokoje gościnne)</t>
  </si>
  <si>
    <t>Konstrukcja drewniana, pokrycie blacha malowana</t>
  </si>
  <si>
    <t>bardo dobry</t>
  </si>
  <si>
    <t>Użytkowe (Garaże oraz pomieszczenia strażackie, Sala bankietowa, pokoje gościnne)</t>
  </si>
  <si>
    <t xml:space="preserve">Alarm </t>
  </si>
  <si>
    <t>Las ul. Zakopiańska 109, 34-323 Ślemień</t>
  </si>
  <si>
    <t>obiekt murowany (materiały z gatunktu cegły, pustaki etc)</t>
  </si>
  <si>
    <t>beton</t>
  </si>
  <si>
    <t>drewno + blacha</t>
  </si>
  <si>
    <t>brak danych</t>
  </si>
  <si>
    <t>NIE DOTYCZY</t>
  </si>
  <si>
    <t>dobry (za sieć kanalizacyjną przyjmuje się także indywidualną gospodarke wodno-ściekową)</t>
  </si>
  <si>
    <t>xxxx</t>
  </si>
  <si>
    <t>dobry (za sieć kanalizacyjną przyjmuje się także indywidualną gospodarke wodno-ściekową) - brak ogrzewania</t>
  </si>
  <si>
    <t>obiekt drewniany</t>
  </si>
  <si>
    <t>bd</t>
  </si>
  <si>
    <t>dostateczny</t>
  </si>
  <si>
    <t>obiekty małej architektury</t>
  </si>
  <si>
    <t>boisko betonowe</t>
  </si>
  <si>
    <t>obiekt murowany (materiały z gatunktu cegły, pustaki etc) + obiekty małej architektury</t>
  </si>
  <si>
    <t>boisko trawiaste</t>
  </si>
  <si>
    <t xml:space="preserve">ul. Żywiecka 38 34-323 Kocoń, </t>
  </si>
  <si>
    <t>gaśnice, zamki w drzwiach, alarm</t>
  </si>
  <si>
    <t>gaśnice, zamki w drzwiach</t>
  </si>
  <si>
    <t>rejon ul. Sportowej, Ślemień</t>
  </si>
  <si>
    <t>Ślemień</t>
  </si>
  <si>
    <t>Ślemień Rynek</t>
  </si>
  <si>
    <t xml:space="preserve">ul. Żywiecka Ślemień, rejon DP </t>
  </si>
  <si>
    <t xml:space="preserve">ul. Spacerowa 3 34-323 Ślemień, </t>
  </si>
  <si>
    <t xml:space="preserve">rejon  ul. Zakopiańskiej, Las </t>
  </si>
  <si>
    <t>Budynek Wielofunkcyjny SSM</t>
  </si>
  <si>
    <t>Przedszkole</t>
  </si>
  <si>
    <t>Ślemienń</t>
  </si>
  <si>
    <t>lata 80</t>
  </si>
  <si>
    <t>najstarsza część w latach powojennych, odbudowa lata 2000</t>
  </si>
  <si>
    <t>Zakład Usług Komunalnych Sp. z o.o.</t>
  </si>
  <si>
    <t>3700Z</t>
  </si>
  <si>
    <t>odprowadzenie i oczyszczanie ścieków</t>
  </si>
  <si>
    <t>553-25-12-789</t>
  </si>
  <si>
    <t>oczyszczalnia ścieków, wodociągi, odbiór śmieci</t>
  </si>
  <si>
    <t>451 m</t>
  </si>
  <si>
    <t>O</t>
  </si>
  <si>
    <t>OSP</t>
  </si>
  <si>
    <t>Gminny Ośrodek Kultury "Jemioła"</t>
  </si>
  <si>
    <t>GOK "Jemioła</t>
  </si>
  <si>
    <t>Budynek GOK "Jemioła"</t>
  </si>
  <si>
    <t>Użytkowe (Biblioteka publiczna, sala widowiskowa, pomieszczenia biurowe, świetlica, wioska internetowa, kotłownia)</t>
  </si>
  <si>
    <t>ul. Krakowska 124, 34-323 Ślemień</t>
  </si>
  <si>
    <t>Alarm</t>
  </si>
  <si>
    <t>drewniane i bet.</t>
  </si>
  <si>
    <t>Tabela nr 3</t>
  </si>
  <si>
    <t>Tabela nr 4 - Wykaz sprzętu elektronicznego w Gminie Ślemień</t>
  </si>
  <si>
    <t>Tabela nr 5 - Wykaz pojazdów w Gminie Ślemień</t>
  </si>
  <si>
    <t>Star</t>
  </si>
  <si>
    <t>Jelcz</t>
  </si>
  <si>
    <t>GAZ</t>
  </si>
  <si>
    <t>JELCZ</t>
  </si>
  <si>
    <t>STAR</t>
  </si>
  <si>
    <t>2. OSP LAS</t>
  </si>
  <si>
    <t>3. OSP KOCOŃ</t>
  </si>
  <si>
    <t>ZETOR</t>
  </si>
  <si>
    <t>PRONAR</t>
  </si>
  <si>
    <t>MEPROZET</t>
  </si>
  <si>
    <t>ZETOR FORTERRA 115</t>
  </si>
  <si>
    <t>000F3G4L41MN07205</t>
  </si>
  <si>
    <t>Z3B3302708E004469</t>
  </si>
  <si>
    <t>PRONAR T671</t>
  </si>
  <si>
    <t>SZB6710XXA1X00702</t>
  </si>
  <si>
    <t>PN-70</t>
  </si>
  <si>
    <t>MP100345</t>
  </si>
  <si>
    <t>SZY 33X4</t>
  </si>
  <si>
    <t>CIĄGNIK ROLNICZY</t>
  </si>
  <si>
    <t>SZY 1T22</t>
  </si>
  <si>
    <t xml:space="preserve"> CIĘŻAROWY</t>
  </si>
  <si>
    <t>SZY 19P7</t>
  </si>
  <si>
    <t>SZY 65P9</t>
  </si>
  <si>
    <t>PRZYCZEPA  ROLNICZA</t>
  </si>
  <si>
    <t>przyczepa asenizacyjna</t>
  </si>
  <si>
    <t>ND</t>
  </si>
  <si>
    <t>specjalny pożarniczy</t>
  </si>
  <si>
    <t>SUJ090100Y0000222</t>
  </si>
  <si>
    <t>SZYF 776</t>
  </si>
  <si>
    <t>autobus</t>
  </si>
  <si>
    <t xml:space="preserve"> L 090M</t>
  </si>
  <si>
    <t>23.08.2000</t>
  </si>
  <si>
    <t>HSW Stalowa Wola</t>
  </si>
  <si>
    <t>brak nr</t>
  </si>
  <si>
    <t>wolnobiezny</t>
  </si>
  <si>
    <t>9.50M koparko-ładowarka</t>
  </si>
  <si>
    <t>950293SW011533000</t>
  </si>
  <si>
    <t>brak rej.</t>
  </si>
  <si>
    <t>Volkswagen</t>
  </si>
  <si>
    <t>Transporter T57HJ172</t>
  </si>
  <si>
    <t>WV2ZZZ7HZ9H041411</t>
  </si>
  <si>
    <t>SZY 30A3</t>
  </si>
  <si>
    <t>osobowy</t>
  </si>
  <si>
    <t>1.896</t>
  </si>
  <si>
    <t>01.10.2008</t>
  </si>
  <si>
    <t>26-07-2010</t>
  </si>
  <si>
    <t>14-04-2008</t>
  </si>
  <si>
    <t>Belarus</t>
  </si>
  <si>
    <t>SZY 6XC6</t>
  </si>
  <si>
    <t>ciągnik rolniczy</t>
  </si>
  <si>
    <t>4. Szkolne Schronisko Młodzieżowe</t>
  </si>
  <si>
    <t>5. Zakład Usług Komunalnych Sp. z o.o.</t>
  </si>
  <si>
    <t>SZY 6TU8</t>
  </si>
  <si>
    <t>Fiat</t>
  </si>
  <si>
    <t>DOBLO CARGO BASE 1,3 MULTIJET</t>
  </si>
  <si>
    <t>Ciężarowy na podwoziu osobowym</t>
  </si>
  <si>
    <t>20.03.2013</t>
  </si>
  <si>
    <t>ZFA26300009166690</t>
  </si>
  <si>
    <t>Pronar 820</t>
  </si>
  <si>
    <t>Organizacja imprez kulturalnych, wynajem Sali, biblioteka</t>
  </si>
  <si>
    <t>Gminny Ośrodek Pomocy Społecznej w Ślemieniu</t>
  </si>
  <si>
    <t>Ochotnicza Straż Pożarna w Ślemieniu</t>
  </si>
  <si>
    <t>34-323 Ślemień, ul. Spacerowa 3</t>
  </si>
  <si>
    <t>Ochotnicza Straż Pożarna w Koconiu</t>
  </si>
  <si>
    <t>34-323 Kocoń, ul. Żywiecka 38</t>
  </si>
  <si>
    <t>Ochotnicza Straż Pożarna w Lasie</t>
  </si>
  <si>
    <t>34-323 Las, ul. Zakopiańska 109</t>
  </si>
  <si>
    <t>Adres</t>
  </si>
  <si>
    <t>Zespół Szkół w Ślemieniu,                                              Filia Szkoły Podstawowej w Ślemieniu Oddział w Lasie</t>
  </si>
  <si>
    <t>34-323 Ślemień, ul. Szkolna 1,                                                    34-323 Las, ul. Zakopiańska 59</t>
  </si>
  <si>
    <t>34-323 Ślemień, ul. Krakowska 148</t>
  </si>
  <si>
    <t xml:space="preserve">34-323 Ślemień, ul. Za Rzeką 1 </t>
  </si>
  <si>
    <t>34-323 Ślemień, ul. Krakowska 124</t>
  </si>
  <si>
    <t>Suma ubezpieczenia (wartość pojazdu z VAT) w I roku ubezpieczenia</t>
  </si>
  <si>
    <t>Suma ubezpieczenia (wartość pojazdu z VAT) w II roku ubezpieczenia</t>
  </si>
  <si>
    <t>GAZELA 2705</t>
  </si>
  <si>
    <t>Tabela nr 6 - Szkodowość w Gminie Ślemień</t>
  </si>
  <si>
    <t>Tabela nr 7 - Wykaz maszyn i urządzeń do ubezpieczenia od uszkodzeń (od wszystkich ryzyk)</t>
  </si>
  <si>
    <t>Tabela nr 8</t>
  </si>
  <si>
    <t>2. Gminny Ośrodek Pomocy Społecznej w Ślemieniu</t>
  </si>
  <si>
    <t>Kontenerowa Stacja Uzdatniania Wody wraz z ogrodzeniem i zbiornikami podziemnymi</t>
  </si>
  <si>
    <t>Przepompownia ścieków na ul Krakowskiej</t>
  </si>
  <si>
    <t>Pompownia wody do sieci na ul. Widkowej</t>
  </si>
  <si>
    <t>Budynek mieszkalny wielorodzinny wraz z budynkiem punktu aptecznego</t>
  </si>
  <si>
    <t>ul. Widokowa</t>
  </si>
  <si>
    <t>Ul. Krakowska</t>
  </si>
  <si>
    <t xml:space="preserve">teren ogrodzony, gaśnice. </t>
  </si>
  <si>
    <t>4. Zakład Usług Komunalnych Sp. z o.o.</t>
  </si>
  <si>
    <t>Drukarka HP LJ1536 DNF MFP</t>
  </si>
  <si>
    <t>Gmina Ślemień</t>
  </si>
  <si>
    <t>2. Zakład Usług Komunalnych Sp. z o.o.</t>
  </si>
  <si>
    <t>stalowy konntener uzdatniania wody</t>
  </si>
  <si>
    <t xml:space="preserve">pustaki i cegła                                             </t>
  </si>
  <si>
    <t>betonowe</t>
  </si>
  <si>
    <t>drewniany pokrycie blachy ceramiczne</t>
  </si>
  <si>
    <t>średni techniczny</t>
  </si>
  <si>
    <t>PCV zespolona zły</t>
  </si>
  <si>
    <t>nie ma</t>
  </si>
  <si>
    <t>do remontu</t>
  </si>
  <si>
    <r>
      <t>czy na poddaszu są składkowane materiały palne?</t>
    </r>
    <r>
      <rPr>
        <b/>
        <sz val="12"/>
        <color indexed="60"/>
        <rFont val="Arial"/>
        <family val="2"/>
      </rPr>
      <t xml:space="preserve"> </t>
    </r>
  </si>
  <si>
    <t>kubatura (w m³)***</t>
  </si>
  <si>
    <r>
      <t xml:space="preserve">Nootebooki Toschiba </t>
    </r>
    <r>
      <rPr>
        <i/>
        <sz val="9"/>
        <rFont val="Arial CE"/>
        <family val="2"/>
      </rPr>
      <t>(Projekt Czas na karierę)</t>
    </r>
  </si>
  <si>
    <t>Agregat wysokościowy AW80/40, radiostacja samochodowa GM318/2006</t>
  </si>
  <si>
    <t>553-21-99-335</t>
  </si>
  <si>
    <t>4. Urząd Gminy Ślemień</t>
  </si>
  <si>
    <t>Żywiecki Park Etnograficzny w Ślemieniu</t>
  </si>
  <si>
    <t>ogrodzenie, teren zamknięty.</t>
  </si>
  <si>
    <t>Żywiecki Park Etnograficzny</t>
  </si>
  <si>
    <t>9102Z</t>
  </si>
  <si>
    <t>553-25-12-826</t>
  </si>
  <si>
    <t>ul. ŁĄCZNA 2A , ŚLEMIEŃ</t>
  </si>
  <si>
    <t>działalność muzeów</t>
  </si>
  <si>
    <t>Budynki i budowle w Park etnograficzny Ziemi Żywieckiej</t>
  </si>
  <si>
    <t>2. Żywiecki Park Etnograficzny</t>
  </si>
  <si>
    <t>3. Zakład Usług Komunalnych</t>
  </si>
  <si>
    <t>4. Zespół Szkół w Ślemieniu</t>
  </si>
  <si>
    <t xml:space="preserve">5. Szkolne Schronisko Młodzieżowe </t>
  </si>
  <si>
    <t>6. GOK "JEMIOŁA"</t>
  </si>
  <si>
    <t>7. Przedszkole Publiczne w Ślemieniu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</si>
</sst>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0000000000"/>
    <numFmt numFmtId="182" formatCode="000000000"/>
    <numFmt numFmtId="183" formatCode="#,##0.00;[Red]\-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5" fillId="0" borderId="0">
      <alignment/>
      <protection/>
    </xf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63" applyFont="1" applyBorder="1" applyAlignment="1">
      <alignment vertical="center"/>
    </xf>
    <xf numFmtId="44" fontId="0" fillId="24" borderId="13" xfId="63" applyFont="1" applyFill="1" applyBorder="1" applyAlignment="1">
      <alignment vertical="center"/>
    </xf>
    <xf numFmtId="178" fontId="0" fillId="24" borderId="13" xfId="52" applyNumberFormat="1" applyFont="1" applyFill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7" xfId="61" applyFont="1" applyFill="1" applyBorder="1" applyAlignment="1">
      <alignment vertical="center" wrapText="1"/>
    </xf>
    <xf numFmtId="44" fontId="0" fillId="0" borderId="18" xfId="6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15" fillId="0" borderId="14" xfId="61" applyFont="1" applyBorder="1" applyAlignment="1">
      <alignment vertical="center"/>
    </xf>
    <xf numFmtId="44" fontId="0" fillId="0" borderId="2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4" xfId="6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3" xfId="63" applyNumberFormat="1" applyFont="1" applyFill="1" applyBorder="1" applyAlignment="1" applyProtection="1">
      <alignment vertical="center"/>
      <protection/>
    </xf>
    <xf numFmtId="0" fontId="0" fillId="0" borderId="14" xfId="52" applyFont="1" applyFill="1" applyBorder="1" applyAlignment="1">
      <alignment horizontal="left" vertical="center"/>
      <protection/>
    </xf>
    <xf numFmtId="0" fontId="0" fillId="0" borderId="14" xfId="63" applyNumberFormat="1" applyFont="1" applyFill="1" applyBorder="1" applyAlignment="1" applyProtection="1">
      <alignment vertical="center"/>
      <protection/>
    </xf>
    <xf numFmtId="44" fontId="0" fillId="0" borderId="14" xfId="63" applyFont="1" applyFill="1" applyBorder="1" applyAlignment="1" applyProtection="1">
      <alignment vertical="center"/>
      <protection/>
    </xf>
    <xf numFmtId="44" fontId="0" fillId="0" borderId="13" xfId="6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44" fontId="0" fillId="0" borderId="10" xfId="6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/>
    </xf>
    <xf numFmtId="44" fontId="0" fillId="0" borderId="22" xfId="61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>
      <alignment vertical="center" wrapText="1"/>
    </xf>
    <xf numFmtId="49" fontId="21" fillId="0" borderId="19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1" fillId="11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14" fontId="0" fillId="24" borderId="29" xfId="0" applyNumberFormat="1" applyFont="1" applyFill="1" applyBorder="1" applyAlignment="1">
      <alignment horizontal="center" vertical="center" wrapText="1"/>
    </xf>
    <xf numFmtId="14" fontId="1" fillId="24" borderId="2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8" fontId="0" fillId="0" borderId="10" xfId="61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24" borderId="11" xfId="0" applyNumberFormat="1" applyFont="1" applyFill="1" applyBorder="1" applyAlignment="1">
      <alignment horizontal="center" vertical="center" wrapText="1"/>
    </xf>
    <xf numFmtId="168" fontId="0" fillId="24" borderId="29" xfId="0" applyNumberFormat="1" applyFont="1" applyFill="1" applyBorder="1" applyAlignment="1">
      <alignment horizontal="center" vertical="center" wrapText="1"/>
    </xf>
    <xf numFmtId="168" fontId="0" fillId="24" borderId="29" xfId="0" applyNumberFormat="1" applyFont="1" applyFill="1" applyBorder="1" applyAlignment="1">
      <alignment horizontal="center" vertical="center"/>
    </xf>
    <xf numFmtId="168" fontId="0" fillId="0" borderId="31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center" wrapText="1"/>
    </xf>
    <xf numFmtId="168" fontId="19" fillId="2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/>
    </xf>
    <xf numFmtId="168" fontId="0" fillId="0" borderId="10" xfId="61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68" fontId="0" fillId="0" borderId="0" xfId="0" applyNumberFormat="1" applyAlignment="1">
      <alignment horizontal="right" vertical="center"/>
    </xf>
    <xf numFmtId="0" fontId="9" fillId="2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wrapText="1"/>
      <protection locked="0"/>
    </xf>
    <xf numFmtId="183" fontId="1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68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4" fontId="23" fillId="0" borderId="10" xfId="6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44" fontId="23" fillId="0" borderId="10" xfId="6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8" fontId="5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4" fontId="18" fillId="25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4" fontId="18" fillId="25" borderId="10" xfId="6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4" fontId="23" fillId="0" borderId="13" xfId="6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44" fontId="23" fillId="0" borderId="14" xfId="6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44" fontId="23" fillId="0" borderId="15" xfId="6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44" fontId="18" fillId="0" borderId="10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4" fontId="18" fillId="0" borderId="3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8" fontId="18" fillId="11" borderId="39" xfId="0" applyNumberFormat="1" applyFont="1" applyFill="1" applyBorder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44" fontId="0" fillId="0" borderId="23" xfId="63" applyFont="1" applyFill="1" applyBorder="1" applyAlignment="1" applyProtection="1">
      <alignment horizontal="center" vertical="center"/>
      <protection/>
    </xf>
    <xf numFmtId="44" fontId="0" fillId="0" borderId="14" xfId="63" applyFont="1" applyFill="1" applyBorder="1" applyAlignment="1" applyProtection="1">
      <alignment vertical="center"/>
      <protection/>
    </xf>
    <xf numFmtId="44" fontId="1" fillId="0" borderId="10" xfId="63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8" fontId="0" fillId="0" borderId="13" xfId="52" applyNumberFormat="1" applyFont="1" applyFill="1" applyBorder="1" applyAlignment="1">
      <alignment vertical="center"/>
      <protection/>
    </xf>
    <xf numFmtId="178" fontId="0" fillId="0" borderId="13" xfId="52" applyNumberFormat="1" applyFont="1" applyFill="1" applyBorder="1" applyAlignment="1">
      <alignment vertical="center"/>
      <protection/>
    </xf>
    <xf numFmtId="0" fontId="16" fillId="0" borderId="10" xfId="0" applyFont="1" applyBorder="1" applyAlignment="1">
      <alignment vertical="center" wrapText="1"/>
    </xf>
    <xf numFmtId="168" fontId="0" fillId="11" borderId="10" xfId="0" applyNumberFormat="1" applyFont="1" applyFill="1" applyBorder="1" applyAlignment="1">
      <alignment horizontal="righ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11" borderId="40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37" xfId="0" applyFont="1" applyFill="1" applyBorder="1" applyAlignment="1">
      <alignment horizontal="left" vertical="center" wrapText="1"/>
    </xf>
    <xf numFmtId="168" fontId="1" fillId="0" borderId="42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1" fillId="0" borderId="30" xfId="52" applyNumberFormat="1" applyFont="1" applyFill="1" applyBorder="1" applyAlignment="1">
      <alignment horizontal="center"/>
      <protection/>
    </xf>
    <xf numFmtId="0" fontId="1" fillId="0" borderId="11" xfId="52" applyNumberFormat="1" applyFont="1" applyFill="1" applyBorder="1" applyAlignment="1">
      <alignment horizontal="center"/>
      <protection/>
    </xf>
    <xf numFmtId="0" fontId="1" fillId="0" borderId="48" xfId="52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center" wrapText="1"/>
    </xf>
    <xf numFmtId="0" fontId="1" fillId="24" borderId="28" xfId="0" applyFont="1" applyFill="1" applyBorder="1" applyAlignment="1">
      <alignment horizontal="left" vertical="center"/>
    </xf>
    <xf numFmtId="0" fontId="1" fillId="24" borderId="29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N6" sqref="N6"/>
    </sheetView>
  </sheetViews>
  <sheetFormatPr defaultColWidth="9.140625" defaultRowHeight="12.75"/>
  <cols>
    <col min="1" max="1" width="5.421875" style="110" customWidth="1"/>
    <col min="2" max="3" width="43.8515625" style="125" customWidth="1"/>
    <col min="4" max="4" width="14.57421875" style="110" customWidth="1"/>
    <col min="5" max="5" width="12.7109375" style="183" customWidth="1"/>
    <col min="6" max="6" width="10.421875" style="183" customWidth="1"/>
    <col min="7" max="7" width="21.140625" style="183" customWidth="1"/>
    <col min="8" max="8" width="15.7109375" style="110" customWidth="1"/>
    <col min="9" max="9" width="17.140625" style="183" customWidth="1"/>
    <col min="10" max="10" width="23.8515625" style="110" customWidth="1"/>
    <col min="11" max="13" width="19.8515625" style="110" customWidth="1"/>
    <col min="14" max="14" width="19.8515625" style="185" customWidth="1"/>
    <col min="15" max="15" width="19.8515625" style="110" customWidth="1"/>
    <col min="16" max="16384" width="9.140625" style="110" customWidth="1"/>
  </cols>
  <sheetData>
    <row r="1" spans="1:8" ht="12.75">
      <c r="A1" s="281" t="s">
        <v>83</v>
      </c>
      <c r="B1" s="281"/>
      <c r="C1" s="281"/>
      <c r="D1" s="281"/>
      <c r="E1" s="281"/>
      <c r="H1" s="184"/>
    </row>
    <row r="3" spans="1:15" ht="87.75" customHeight="1">
      <c r="A3" s="65" t="s">
        <v>9</v>
      </c>
      <c r="B3" s="186" t="s">
        <v>10</v>
      </c>
      <c r="C3" s="186" t="s">
        <v>346</v>
      </c>
      <c r="D3" s="65" t="s">
        <v>11</v>
      </c>
      <c r="E3" s="65" t="s">
        <v>12</v>
      </c>
      <c r="F3" s="65" t="s">
        <v>8</v>
      </c>
      <c r="G3" s="66" t="s">
        <v>47</v>
      </c>
      <c r="H3" s="66" t="s">
        <v>13</v>
      </c>
      <c r="I3" s="66" t="s">
        <v>46</v>
      </c>
      <c r="J3" s="66" t="s">
        <v>86</v>
      </c>
      <c r="K3" s="66" t="s">
        <v>84</v>
      </c>
      <c r="L3" s="66" t="s">
        <v>48</v>
      </c>
      <c r="M3" s="66" t="s">
        <v>85</v>
      </c>
      <c r="N3" s="176" t="s">
        <v>49</v>
      </c>
      <c r="O3" s="66" t="s">
        <v>50</v>
      </c>
    </row>
    <row r="4" spans="1:15" ht="25.5" customHeight="1">
      <c r="A4" s="63">
        <v>1</v>
      </c>
      <c r="B4" s="163" t="s">
        <v>87</v>
      </c>
      <c r="C4" s="163" t="s">
        <v>349</v>
      </c>
      <c r="D4" s="63" t="s">
        <v>94</v>
      </c>
      <c r="E4" s="67">
        <v>72182700</v>
      </c>
      <c r="F4" s="32" t="s">
        <v>88</v>
      </c>
      <c r="G4" s="32" t="s">
        <v>92</v>
      </c>
      <c r="H4" s="26">
        <v>20</v>
      </c>
      <c r="I4" s="26" t="s">
        <v>93</v>
      </c>
      <c r="J4" s="64" t="s">
        <v>89</v>
      </c>
      <c r="K4" s="63" t="s">
        <v>93</v>
      </c>
      <c r="L4" s="63" t="s">
        <v>90</v>
      </c>
      <c r="M4" s="63" t="s">
        <v>91</v>
      </c>
      <c r="N4" s="177">
        <v>14611178</v>
      </c>
      <c r="O4" s="63" t="s">
        <v>95</v>
      </c>
    </row>
    <row r="5" spans="1:15" ht="25.5" customHeight="1">
      <c r="A5" s="63">
        <v>2</v>
      </c>
      <c r="B5" s="163" t="s">
        <v>386</v>
      </c>
      <c r="C5" s="163" t="s">
        <v>389</v>
      </c>
      <c r="D5" s="63" t="s">
        <v>388</v>
      </c>
      <c r="E5" s="67">
        <v>243260804</v>
      </c>
      <c r="F5" s="32" t="s">
        <v>387</v>
      </c>
      <c r="G5" s="32" t="s">
        <v>390</v>
      </c>
      <c r="H5" s="26">
        <v>3</v>
      </c>
      <c r="I5" s="26" t="s">
        <v>93</v>
      </c>
      <c r="J5" s="64" t="s">
        <v>154</v>
      </c>
      <c r="K5" s="63" t="s">
        <v>113</v>
      </c>
      <c r="L5" s="63"/>
      <c r="M5" s="63" t="s">
        <v>113</v>
      </c>
      <c r="N5" s="177">
        <v>150000</v>
      </c>
      <c r="O5" s="63">
        <v>4</v>
      </c>
    </row>
    <row r="6" spans="1:15" ht="33" customHeight="1">
      <c r="A6" s="63">
        <v>3</v>
      </c>
      <c r="B6" s="163" t="s">
        <v>261</v>
      </c>
      <c r="C6" s="163" t="s">
        <v>350</v>
      </c>
      <c r="D6" s="63" t="s">
        <v>264</v>
      </c>
      <c r="E6" s="67">
        <v>243257179</v>
      </c>
      <c r="F6" s="32" t="s">
        <v>262</v>
      </c>
      <c r="G6" s="128" t="s">
        <v>263</v>
      </c>
      <c r="H6" s="26">
        <v>8</v>
      </c>
      <c r="I6" s="26" t="s">
        <v>93</v>
      </c>
      <c r="J6" s="129" t="s">
        <v>265</v>
      </c>
      <c r="K6" s="63" t="s">
        <v>113</v>
      </c>
      <c r="L6" s="63" t="s">
        <v>266</v>
      </c>
      <c r="M6" s="63" t="s">
        <v>113</v>
      </c>
      <c r="N6" s="177"/>
      <c r="O6" s="63">
        <v>0</v>
      </c>
    </row>
    <row r="7" spans="1:15" s="12" customFormat="1" ht="36.75" customHeight="1">
      <c r="A7" s="63">
        <v>4</v>
      </c>
      <c r="B7" s="163" t="s">
        <v>347</v>
      </c>
      <c r="C7" s="163" t="s">
        <v>348</v>
      </c>
      <c r="D7" s="26" t="s">
        <v>202</v>
      </c>
      <c r="E7" s="68">
        <v>240710425</v>
      </c>
      <c r="F7" s="32" t="s">
        <v>203</v>
      </c>
      <c r="G7" s="34" t="s">
        <v>204</v>
      </c>
      <c r="H7" s="26">
        <v>48</v>
      </c>
      <c r="I7" s="26">
        <v>338</v>
      </c>
      <c r="J7" s="103" t="s">
        <v>206</v>
      </c>
      <c r="K7" s="26" t="s">
        <v>93</v>
      </c>
      <c r="L7" s="26" t="s">
        <v>205</v>
      </c>
      <c r="M7" s="26" t="s">
        <v>113</v>
      </c>
      <c r="N7" s="178">
        <v>2857876</v>
      </c>
      <c r="O7" s="26">
        <v>0</v>
      </c>
    </row>
    <row r="8" spans="1:15" s="12" customFormat="1" ht="38.25">
      <c r="A8" s="63">
        <v>5</v>
      </c>
      <c r="B8" s="163" t="s">
        <v>207</v>
      </c>
      <c r="C8" s="163" t="s">
        <v>351</v>
      </c>
      <c r="D8" s="63" t="s">
        <v>208</v>
      </c>
      <c r="E8" s="63">
        <v>240816922</v>
      </c>
      <c r="F8" s="104"/>
      <c r="G8" s="34" t="s">
        <v>209</v>
      </c>
      <c r="H8" s="33" t="s">
        <v>210</v>
      </c>
      <c r="I8" s="2">
        <v>0</v>
      </c>
      <c r="J8" s="103" t="s">
        <v>154</v>
      </c>
      <c r="K8" s="2" t="s">
        <v>93</v>
      </c>
      <c r="L8" s="2" t="s">
        <v>211</v>
      </c>
      <c r="M8" s="26" t="s">
        <v>113</v>
      </c>
      <c r="N8" s="23">
        <v>81270</v>
      </c>
      <c r="O8" s="2" t="s">
        <v>93</v>
      </c>
    </row>
    <row r="9" spans="1:15" s="12" customFormat="1" ht="25.5" customHeight="1">
      <c r="A9" s="63">
        <v>6</v>
      </c>
      <c r="B9" s="163" t="s">
        <v>216</v>
      </c>
      <c r="C9" s="163" t="s">
        <v>341</v>
      </c>
      <c r="D9" s="63" t="s">
        <v>220</v>
      </c>
      <c r="E9" s="63">
        <v>72394307</v>
      </c>
      <c r="F9" s="34"/>
      <c r="G9" s="34" t="s">
        <v>204</v>
      </c>
      <c r="H9" s="26">
        <v>18</v>
      </c>
      <c r="I9" s="26">
        <v>30</v>
      </c>
      <c r="J9" s="103" t="s">
        <v>154</v>
      </c>
      <c r="K9" s="26" t="s">
        <v>113</v>
      </c>
      <c r="L9" s="26" t="s">
        <v>90</v>
      </c>
      <c r="M9" s="26" t="s">
        <v>113</v>
      </c>
      <c r="N9" s="178"/>
      <c r="O9" s="26">
        <v>30</v>
      </c>
    </row>
    <row r="10" spans="1:15" s="12" customFormat="1" ht="49.5" customHeight="1">
      <c r="A10" s="63">
        <v>7</v>
      </c>
      <c r="B10" s="163" t="s">
        <v>221</v>
      </c>
      <c r="C10" s="163" t="s">
        <v>341</v>
      </c>
      <c r="D10" s="63" t="s">
        <v>222</v>
      </c>
      <c r="E10" s="63">
        <v>240348540</v>
      </c>
      <c r="F10" s="63" t="s">
        <v>223</v>
      </c>
      <c r="G10" s="2" t="s">
        <v>224</v>
      </c>
      <c r="H10" s="26">
        <v>6</v>
      </c>
      <c r="I10" s="26">
        <v>0</v>
      </c>
      <c r="J10" s="103" t="s">
        <v>154</v>
      </c>
      <c r="K10" s="26" t="s">
        <v>113</v>
      </c>
      <c r="L10" s="26" t="s">
        <v>90</v>
      </c>
      <c r="M10" s="26" t="s">
        <v>113</v>
      </c>
      <c r="N10" s="178">
        <v>750000</v>
      </c>
      <c r="O10" s="26">
        <v>30</v>
      </c>
    </row>
    <row r="11" spans="1:15" s="12" customFormat="1" ht="49.5" customHeight="1">
      <c r="A11" s="63">
        <v>8</v>
      </c>
      <c r="B11" s="163" t="s">
        <v>269</v>
      </c>
      <c r="C11" s="163" t="s">
        <v>351</v>
      </c>
      <c r="D11" s="6" t="s">
        <v>382</v>
      </c>
      <c r="E11" s="63">
        <v>72394336</v>
      </c>
      <c r="F11" s="63"/>
      <c r="G11" s="34" t="s">
        <v>338</v>
      </c>
      <c r="H11" s="26">
        <v>6</v>
      </c>
      <c r="I11" s="26">
        <v>0</v>
      </c>
      <c r="J11" s="133" t="s">
        <v>154</v>
      </c>
      <c r="K11" s="26" t="s">
        <v>113</v>
      </c>
      <c r="L11" s="26" t="s">
        <v>211</v>
      </c>
      <c r="M11" s="26" t="s">
        <v>113</v>
      </c>
      <c r="N11" s="179">
        <v>150000</v>
      </c>
      <c r="O11" s="26">
        <v>60</v>
      </c>
    </row>
    <row r="12" spans="1:15" s="12" customFormat="1" ht="49.5" customHeight="1">
      <c r="A12" s="63">
        <v>9</v>
      </c>
      <c r="B12" s="163" t="s">
        <v>339</v>
      </c>
      <c r="C12" s="163" t="s">
        <v>349</v>
      </c>
      <c r="D12" s="63"/>
      <c r="E12" s="63"/>
      <c r="F12" s="63"/>
      <c r="G12" s="34"/>
      <c r="H12" s="180"/>
      <c r="I12" s="180"/>
      <c r="J12" s="181"/>
      <c r="K12" s="180"/>
      <c r="L12" s="180"/>
      <c r="M12" s="180"/>
      <c r="N12" s="182"/>
      <c r="O12" s="180"/>
    </row>
    <row r="13" spans="1:7" ht="22.5" customHeight="1">
      <c r="A13" s="282">
        <v>10</v>
      </c>
      <c r="B13" s="64" t="s">
        <v>340</v>
      </c>
      <c r="C13" s="64" t="s">
        <v>341</v>
      </c>
      <c r="D13" s="131"/>
      <c r="E13" s="25"/>
      <c r="F13" s="25"/>
      <c r="G13" s="283" t="s">
        <v>268</v>
      </c>
    </row>
    <row r="14" spans="1:7" ht="17.25" customHeight="1">
      <c r="A14" s="282"/>
      <c r="B14" s="64" t="s">
        <v>342</v>
      </c>
      <c r="C14" s="64" t="s">
        <v>343</v>
      </c>
      <c r="D14" s="131"/>
      <c r="E14" s="25"/>
      <c r="F14" s="25"/>
      <c r="G14" s="284"/>
    </row>
    <row r="15" spans="1:7" ht="17.25" customHeight="1">
      <c r="A15" s="282"/>
      <c r="B15" s="64" t="s">
        <v>344</v>
      </c>
      <c r="C15" s="64" t="s">
        <v>345</v>
      </c>
      <c r="D15" s="131"/>
      <c r="E15" s="25"/>
      <c r="F15" s="25"/>
      <c r="G15" s="285"/>
    </row>
  </sheetData>
  <sheetProtection/>
  <mergeCells count="3">
    <mergeCell ref="A1:E1"/>
    <mergeCell ref="A13:A15"/>
    <mergeCell ref="G13:G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9"/>
  <sheetViews>
    <sheetView view="pageBreakPreview" zoomScale="55" zoomScaleNormal="70" zoomScaleSheetLayoutView="55" workbookViewId="0" topLeftCell="A46">
      <selection activeCell="G42" sqref="G42:G43"/>
    </sheetView>
  </sheetViews>
  <sheetFormatPr defaultColWidth="9.140625" defaultRowHeight="12.75"/>
  <cols>
    <col min="1" max="1" width="4.28125" style="192" customWidth="1"/>
    <col min="2" max="2" width="43.00390625" style="193" customWidth="1"/>
    <col min="3" max="3" width="29.140625" style="192" customWidth="1"/>
    <col min="4" max="4" width="16.421875" style="194" customWidth="1"/>
    <col min="5" max="5" width="22.28125" style="268" customWidth="1"/>
    <col min="6" max="6" width="27.57421875" style="192" customWidth="1"/>
    <col min="7" max="7" width="22.57421875" style="192" customWidth="1"/>
    <col min="8" max="8" width="22.28125" style="192" customWidth="1"/>
    <col min="9" max="9" width="36.140625" style="192" customWidth="1"/>
    <col min="10" max="10" width="20.00390625" style="195" customWidth="1"/>
    <col min="11" max="11" width="22.57421875" style="192" customWidth="1"/>
    <col min="12" max="13" width="15.140625" style="192" customWidth="1"/>
    <col min="14" max="14" width="13.421875" style="192" customWidth="1"/>
    <col min="15" max="16" width="11.00390625" style="192" customWidth="1"/>
    <col min="17" max="17" width="35.8515625" style="192" customWidth="1"/>
    <col min="18" max="20" width="11.00390625" style="192" customWidth="1"/>
    <col min="21" max="23" width="11.28125" style="192" customWidth="1"/>
    <col min="24" max="24" width="13.140625" style="192" customWidth="1"/>
    <col min="25" max="25" width="11.28125" style="192" customWidth="1"/>
    <col min="26" max="26" width="15.00390625" style="192" customWidth="1"/>
    <col min="27" max="27" width="14.8515625" style="192" customWidth="1"/>
    <col min="28" max="16384" width="9.140625" style="192" customWidth="1"/>
  </cols>
  <sheetData>
    <row r="2" ht="15">
      <c r="E2" s="192"/>
    </row>
    <row r="3" spans="1:6" ht="15.75">
      <c r="A3" s="297" t="s">
        <v>124</v>
      </c>
      <c r="B3" s="297"/>
      <c r="C3" s="297"/>
      <c r="D3" s="297"/>
      <c r="E3" s="297"/>
      <c r="F3" s="196"/>
    </row>
    <row r="4" spans="1:27" ht="15.75">
      <c r="A4" s="286" t="s">
        <v>51</v>
      </c>
      <c r="B4" s="290" t="s">
        <v>52</v>
      </c>
      <c r="C4" s="286" t="s">
        <v>53</v>
      </c>
      <c r="D4" s="286" t="s">
        <v>54</v>
      </c>
      <c r="E4" s="286" t="s">
        <v>55</v>
      </c>
      <c r="F4" s="286" t="s">
        <v>56</v>
      </c>
      <c r="G4" s="286" t="s">
        <v>73</v>
      </c>
      <c r="H4" s="286" t="s">
        <v>74</v>
      </c>
      <c r="I4" s="286" t="s">
        <v>14</v>
      </c>
      <c r="J4" s="286" t="s">
        <v>15</v>
      </c>
      <c r="K4" s="286" t="s">
        <v>57</v>
      </c>
      <c r="L4" s="286"/>
      <c r="M4" s="286"/>
      <c r="N4" s="286" t="s">
        <v>378</v>
      </c>
      <c r="O4" s="286" t="s">
        <v>75</v>
      </c>
      <c r="P4" s="286"/>
      <c r="Q4" s="286"/>
      <c r="R4" s="286"/>
      <c r="S4" s="286"/>
      <c r="T4" s="286"/>
      <c r="U4" s="286" t="s">
        <v>58</v>
      </c>
      <c r="V4" s="286" t="s">
        <v>59</v>
      </c>
      <c r="W4" s="286" t="s">
        <v>379</v>
      </c>
      <c r="X4" s="286" t="s">
        <v>60</v>
      </c>
      <c r="Y4" s="286" t="s">
        <v>61</v>
      </c>
      <c r="Z4" s="286" t="s">
        <v>62</v>
      </c>
      <c r="AA4" s="286" t="s">
        <v>63</v>
      </c>
    </row>
    <row r="5" spans="1:27" ht="94.5">
      <c r="A5" s="286"/>
      <c r="B5" s="291"/>
      <c r="C5" s="286"/>
      <c r="D5" s="286"/>
      <c r="E5" s="286"/>
      <c r="F5" s="286"/>
      <c r="G5" s="286"/>
      <c r="H5" s="286"/>
      <c r="I5" s="286"/>
      <c r="J5" s="286"/>
      <c r="K5" s="197" t="s">
        <v>64</v>
      </c>
      <c r="L5" s="197" t="s">
        <v>65</v>
      </c>
      <c r="M5" s="197" t="s">
        <v>66</v>
      </c>
      <c r="N5" s="286"/>
      <c r="O5" s="197" t="s">
        <v>67</v>
      </c>
      <c r="P5" s="197" t="s">
        <v>68</v>
      </c>
      <c r="Q5" s="197" t="s">
        <v>69</v>
      </c>
      <c r="R5" s="197" t="s">
        <v>70</v>
      </c>
      <c r="S5" s="197" t="s">
        <v>71</v>
      </c>
      <c r="T5" s="197" t="s">
        <v>72</v>
      </c>
      <c r="U5" s="286"/>
      <c r="V5" s="286"/>
      <c r="W5" s="286"/>
      <c r="X5" s="286"/>
      <c r="Y5" s="286"/>
      <c r="Z5" s="286"/>
      <c r="AA5" s="286"/>
    </row>
    <row r="6" spans="1:27" ht="34.5" customHeight="1">
      <c r="A6" s="287" t="s">
        <v>123</v>
      </c>
      <c r="B6" s="288"/>
      <c r="C6" s="288"/>
      <c r="D6" s="288"/>
      <c r="E6" s="289"/>
      <c r="F6" s="198"/>
      <c r="G6" s="199"/>
      <c r="H6" s="199"/>
      <c r="I6" s="199"/>
      <c r="J6" s="198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7" s="209" customFormat="1" ht="41.25" customHeight="1">
      <c r="A7" s="200">
        <v>1</v>
      </c>
      <c r="B7" s="201" t="s">
        <v>96</v>
      </c>
      <c r="C7" s="200" t="s">
        <v>97</v>
      </c>
      <c r="D7" s="200" t="s">
        <v>98</v>
      </c>
      <c r="E7" s="200" t="s">
        <v>99</v>
      </c>
      <c r="F7" s="200" t="s">
        <v>259</v>
      </c>
      <c r="G7" s="202">
        <v>411935.89</v>
      </c>
      <c r="H7" s="203" t="s">
        <v>200</v>
      </c>
      <c r="I7" s="204" t="s">
        <v>248</v>
      </c>
      <c r="J7" s="205" t="s">
        <v>100</v>
      </c>
      <c r="K7" s="200" t="s">
        <v>232</v>
      </c>
      <c r="L7" s="200" t="s">
        <v>233</v>
      </c>
      <c r="M7" s="200" t="s">
        <v>234</v>
      </c>
      <c r="N7" s="200" t="s">
        <v>235</v>
      </c>
      <c r="O7" s="200" t="s">
        <v>185</v>
      </c>
      <c r="P7" s="200" t="s">
        <v>185</v>
      </c>
      <c r="Q7" s="200" t="s">
        <v>237</v>
      </c>
      <c r="R7" s="200" t="s">
        <v>185</v>
      </c>
      <c r="S7" s="200" t="s">
        <v>187</v>
      </c>
      <c r="T7" s="200" t="s">
        <v>185</v>
      </c>
      <c r="U7" s="206"/>
      <c r="V7" s="207"/>
      <c r="W7" s="208"/>
      <c r="X7" s="208">
        <v>3</v>
      </c>
      <c r="Y7" s="208"/>
      <c r="Z7" s="208"/>
      <c r="AA7" s="208"/>
    </row>
    <row r="8" spans="1:27" s="209" customFormat="1" ht="24.75" customHeight="1">
      <c r="A8" s="200">
        <v>2</v>
      </c>
      <c r="B8" s="201" t="s">
        <v>101</v>
      </c>
      <c r="C8" s="200" t="s">
        <v>102</v>
      </c>
      <c r="D8" s="200" t="s">
        <v>98</v>
      </c>
      <c r="E8" s="200" t="s">
        <v>99</v>
      </c>
      <c r="F8" s="200" t="s">
        <v>259</v>
      </c>
      <c r="G8" s="202">
        <v>60496.75</v>
      </c>
      <c r="H8" s="210" t="s">
        <v>200</v>
      </c>
      <c r="I8" s="204" t="s">
        <v>249</v>
      </c>
      <c r="J8" s="205" t="s">
        <v>100</v>
      </c>
      <c r="K8" s="200" t="s">
        <v>232</v>
      </c>
      <c r="L8" s="200" t="s">
        <v>233</v>
      </c>
      <c r="M8" s="200" t="s">
        <v>234</v>
      </c>
      <c r="N8" s="200" t="s">
        <v>235</v>
      </c>
      <c r="O8" s="200" t="s">
        <v>185</v>
      </c>
      <c r="P8" s="200" t="s">
        <v>185</v>
      </c>
      <c r="Q8" s="200" t="s">
        <v>237</v>
      </c>
      <c r="R8" s="200" t="s">
        <v>185</v>
      </c>
      <c r="S8" s="200" t="s">
        <v>187</v>
      </c>
      <c r="T8" s="200" t="s">
        <v>185</v>
      </c>
      <c r="V8" s="211"/>
      <c r="W8" s="212"/>
      <c r="X8" s="212">
        <v>2</v>
      </c>
      <c r="Y8" s="212"/>
      <c r="Z8" s="212"/>
      <c r="AA8" s="208"/>
    </row>
    <row r="9" spans="1:27" s="209" customFormat="1" ht="24.75" customHeight="1">
      <c r="A9" s="200">
        <v>3</v>
      </c>
      <c r="B9" s="213" t="s">
        <v>103</v>
      </c>
      <c r="C9" s="214" t="s">
        <v>104</v>
      </c>
      <c r="D9" s="214" t="s">
        <v>98</v>
      </c>
      <c r="E9" s="200" t="s">
        <v>99</v>
      </c>
      <c r="F9" s="214">
        <v>1972</v>
      </c>
      <c r="G9" s="215">
        <v>68735.8</v>
      </c>
      <c r="H9" s="203" t="s">
        <v>200</v>
      </c>
      <c r="I9" s="214"/>
      <c r="J9" s="205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212"/>
      <c r="Y9" s="212"/>
      <c r="Z9" s="212"/>
      <c r="AA9" s="212"/>
    </row>
    <row r="10" spans="1:27" s="209" customFormat="1" ht="24.75" customHeight="1">
      <c r="A10" s="200">
        <v>4</v>
      </c>
      <c r="B10" s="213" t="s">
        <v>105</v>
      </c>
      <c r="C10" s="214" t="s">
        <v>104</v>
      </c>
      <c r="D10" s="214" t="s">
        <v>98</v>
      </c>
      <c r="E10" s="200" t="s">
        <v>99</v>
      </c>
      <c r="F10" s="214">
        <v>1972</v>
      </c>
      <c r="G10" s="215">
        <v>233776.08</v>
      </c>
      <c r="H10" s="210" t="s">
        <v>200</v>
      </c>
      <c r="I10" s="204" t="s">
        <v>249</v>
      </c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  <c r="X10" s="212"/>
      <c r="Y10" s="212"/>
      <c r="Z10" s="212"/>
      <c r="AA10" s="212"/>
    </row>
    <row r="11" spans="1:27" s="209" customFormat="1" ht="24.75" customHeight="1">
      <c r="A11" s="200">
        <v>5</v>
      </c>
      <c r="B11" s="201" t="s">
        <v>106</v>
      </c>
      <c r="C11" s="200" t="s">
        <v>104</v>
      </c>
      <c r="D11" s="200" t="s">
        <v>98</v>
      </c>
      <c r="E11" s="200" t="s">
        <v>99</v>
      </c>
      <c r="F11" s="214">
        <v>1972</v>
      </c>
      <c r="G11" s="202">
        <v>153860.27</v>
      </c>
      <c r="H11" s="203" t="s">
        <v>200</v>
      </c>
      <c r="I11" s="205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12"/>
      <c r="Y11" s="212"/>
      <c r="Z11" s="212"/>
      <c r="AA11" s="212"/>
    </row>
    <row r="12" spans="1:27" s="209" customFormat="1" ht="24.75" customHeight="1">
      <c r="A12" s="200">
        <v>6</v>
      </c>
      <c r="B12" s="201" t="s">
        <v>107</v>
      </c>
      <c r="C12" s="200" t="s">
        <v>104</v>
      </c>
      <c r="D12" s="200" t="s">
        <v>98</v>
      </c>
      <c r="E12" s="200" t="s">
        <v>99</v>
      </c>
      <c r="F12" s="214">
        <v>1960</v>
      </c>
      <c r="G12" s="202">
        <v>302730.56</v>
      </c>
      <c r="H12" s="210" t="s">
        <v>200</v>
      </c>
      <c r="I12" s="204" t="s">
        <v>249</v>
      </c>
      <c r="J12" s="200" t="s">
        <v>247</v>
      </c>
      <c r="K12" s="200" t="s">
        <v>232</v>
      </c>
      <c r="L12" s="200" t="s">
        <v>233</v>
      </c>
      <c r="M12" s="200" t="s">
        <v>234</v>
      </c>
      <c r="N12" s="200" t="s">
        <v>235</v>
      </c>
      <c r="O12" s="200" t="s">
        <v>185</v>
      </c>
      <c r="P12" s="200" t="s">
        <v>185</v>
      </c>
      <c r="Q12" s="200" t="s">
        <v>237</v>
      </c>
      <c r="R12" s="200" t="s">
        <v>185</v>
      </c>
      <c r="S12" s="200" t="s">
        <v>187</v>
      </c>
      <c r="T12" s="200" t="s">
        <v>185</v>
      </c>
      <c r="V12" s="211"/>
      <c r="W12" s="212"/>
      <c r="X12" s="212"/>
      <c r="Y12" s="212"/>
      <c r="Z12" s="212"/>
      <c r="AA12" s="212"/>
    </row>
    <row r="13" spans="1:27" ht="24.75" customHeight="1">
      <c r="A13" s="200">
        <v>7</v>
      </c>
      <c r="B13" s="201" t="s">
        <v>108</v>
      </c>
      <c r="C13" s="200" t="s">
        <v>104</v>
      </c>
      <c r="D13" s="200" t="s">
        <v>98</v>
      </c>
      <c r="E13" s="200" t="s">
        <v>99</v>
      </c>
      <c r="F13" s="214">
        <v>1960</v>
      </c>
      <c r="G13" s="202">
        <v>50205.42</v>
      </c>
      <c r="H13" s="203" t="s">
        <v>200</v>
      </c>
      <c r="I13" s="204" t="s">
        <v>249</v>
      </c>
      <c r="J13" s="216" t="s">
        <v>345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  <c r="X13" s="212"/>
      <c r="Y13" s="212"/>
      <c r="Z13" s="212"/>
      <c r="AA13" s="212"/>
    </row>
    <row r="14" spans="1:27" s="209" customFormat="1" ht="24.75" customHeight="1">
      <c r="A14" s="200">
        <v>8</v>
      </c>
      <c r="B14" s="201" t="s">
        <v>109</v>
      </c>
      <c r="C14" s="200" t="s">
        <v>104</v>
      </c>
      <c r="D14" s="200" t="s">
        <v>98</v>
      </c>
      <c r="E14" s="200" t="s">
        <v>99</v>
      </c>
      <c r="F14" s="200"/>
      <c r="G14" s="202">
        <v>484234.88</v>
      </c>
      <c r="H14" s="210" t="s">
        <v>200</v>
      </c>
      <c r="I14" s="214"/>
      <c r="J14" s="217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12"/>
      <c r="Y14" s="212"/>
      <c r="Z14" s="212"/>
      <c r="AA14" s="212"/>
    </row>
    <row r="15" spans="1:27" s="209" customFormat="1" ht="24.75" customHeight="1">
      <c r="A15" s="200">
        <v>9</v>
      </c>
      <c r="B15" s="201" t="s">
        <v>110</v>
      </c>
      <c r="C15" s="200" t="s">
        <v>104</v>
      </c>
      <c r="D15" s="200" t="s">
        <v>98</v>
      </c>
      <c r="E15" s="200" t="s">
        <v>99</v>
      </c>
      <c r="F15" s="200">
        <v>2010</v>
      </c>
      <c r="G15" s="202">
        <v>56935.01</v>
      </c>
      <c r="H15" s="203" t="s">
        <v>200</v>
      </c>
      <c r="I15" s="204" t="s">
        <v>249</v>
      </c>
      <c r="J15" s="200" t="s">
        <v>250</v>
      </c>
      <c r="K15" s="200" t="s">
        <v>232</v>
      </c>
      <c r="L15" s="200" t="s">
        <v>233</v>
      </c>
      <c r="M15" s="200" t="s">
        <v>234</v>
      </c>
      <c r="N15" s="200" t="s">
        <v>238</v>
      </c>
      <c r="O15" s="200" t="s">
        <v>185</v>
      </c>
      <c r="P15" s="200" t="s">
        <v>185</v>
      </c>
      <c r="Q15" s="200" t="s">
        <v>239</v>
      </c>
      <c r="R15" s="200" t="s">
        <v>185</v>
      </c>
      <c r="S15" s="200" t="s">
        <v>187</v>
      </c>
      <c r="T15" s="200" t="s">
        <v>187</v>
      </c>
      <c r="V15" s="211"/>
      <c r="W15" s="212"/>
      <c r="X15" s="212"/>
      <c r="Y15" s="212"/>
      <c r="Z15" s="212"/>
      <c r="AA15" s="212"/>
    </row>
    <row r="16" spans="1:27" s="209" customFormat="1" ht="24.75" customHeight="1">
      <c r="A16" s="200">
        <v>10</v>
      </c>
      <c r="B16" s="201" t="s">
        <v>111</v>
      </c>
      <c r="C16" s="200" t="s">
        <v>104</v>
      </c>
      <c r="D16" s="200" t="s">
        <v>98</v>
      </c>
      <c r="E16" s="200" t="s">
        <v>99</v>
      </c>
      <c r="F16" s="200">
        <v>2010</v>
      </c>
      <c r="G16" s="202">
        <v>949312.62</v>
      </c>
      <c r="H16" s="210" t="s">
        <v>200</v>
      </c>
      <c r="I16" s="200" t="s">
        <v>238</v>
      </c>
      <c r="J16" s="200" t="s">
        <v>250</v>
      </c>
      <c r="K16" s="200" t="s">
        <v>232</v>
      </c>
      <c r="L16" s="200" t="s">
        <v>233</v>
      </c>
      <c r="M16" s="200" t="s">
        <v>234</v>
      </c>
      <c r="N16" s="200" t="s">
        <v>238</v>
      </c>
      <c r="O16" s="200" t="s">
        <v>185</v>
      </c>
      <c r="P16" s="200" t="s">
        <v>185</v>
      </c>
      <c r="Q16" s="200" t="s">
        <v>239</v>
      </c>
      <c r="R16" s="200" t="s">
        <v>185</v>
      </c>
      <c r="S16" s="200" t="s">
        <v>187</v>
      </c>
      <c r="T16" s="200" t="s">
        <v>187</v>
      </c>
      <c r="V16" s="211"/>
      <c r="W16" s="212"/>
      <c r="X16" s="212"/>
      <c r="Y16" s="212"/>
      <c r="Z16" s="212"/>
      <c r="AA16" s="212"/>
    </row>
    <row r="17" spans="1:27" s="209" customFormat="1" ht="24.75" customHeight="1">
      <c r="A17" s="200">
        <v>11</v>
      </c>
      <c r="B17" s="201" t="s">
        <v>112</v>
      </c>
      <c r="C17" s="200" t="s">
        <v>104</v>
      </c>
      <c r="D17" s="200" t="s">
        <v>98</v>
      </c>
      <c r="E17" s="200" t="s">
        <v>113</v>
      </c>
      <c r="F17" s="200"/>
      <c r="G17" s="202">
        <v>18301.68</v>
      </c>
      <c r="H17" s="203" t="s">
        <v>200</v>
      </c>
      <c r="I17" s="200" t="s">
        <v>238</v>
      </c>
      <c r="J17" s="200" t="s">
        <v>251</v>
      </c>
      <c r="K17" s="200" t="s">
        <v>240</v>
      </c>
      <c r="L17" s="200" t="s">
        <v>238</v>
      </c>
      <c r="M17" s="200" t="s">
        <v>241</v>
      </c>
      <c r="N17" s="200" t="s">
        <v>238</v>
      </c>
      <c r="O17" s="200" t="s">
        <v>242</v>
      </c>
      <c r="P17" s="200" t="s">
        <v>187</v>
      </c>
      <c r="Q17" s="200" t="s">
        <v>187</v>
      </c>
      <c r="R17" s="200" t="s">
        <v>187</v>
      </c>
      <c r="S17" s="200" t="s">
        <v>187</v>
      </c>
      <c r="T17" s="200" t="s">
        <v>187</v>
      </c>
      <c r="V17" s="211"/>
      <c r="W17" s="212"/>
      <c r="X17" s="212"/>
      <c r="Y17" s="212"/>
      <c r="Z17" s="212"/>
      <c r="AA17" s="212"/>
    </row>
    <row r="18" spans="1:27" s="209" customFormat="1" ht="24.75" customHeight="1">
      <c r="A18" s="200">
        <v>12</v>
      </c>
      <c r="B18" s="201" t="s">
        <v>114</v>
      </c>
      <c r="C18" s="200" t="s">
        <v>104</v>
      </c>
      <c r="D18" s="200" t="s">
        <v>98</v>
      </c>
      <c r="E18" s="200" t="s">
        <v>113</v>
      </c>
      <c r="F18" s="200">
        <v>2010</v>
      </c>
      <c r="G18" s="202">
        <v>1393712.6</v>
      </c>
      <c r="H18" s="210" t="s">
        <v>200</v>
      </c>
      <c r="I18" s="200" t="s">
        <v>238</v>
      </c>
      <c r="J18" s="200" t="s">
        <v>252</v>
      </c>
      <c r="K18" s="200" t="s">
        <v>232</v>
      </c>
      <c r="L18" s="200" t="s">
        <v>238</v>
      </c>
      <c r="M18" s="200" t="s">
        <v>238</v>
      </c>
      <c r="N18" s="200" t="s">
        <v>238</v>
      </c>
      <c r="O18" s="200" t="s">
        <v>187</v>
      </c>
      <c r="P18" s="200" t="s">
        <v>186</v>
      </c>
      <c r="Q18" s="200" t="s">
        <v>187</v>
      </c>
      <c r="R18" s="200" t="s">
        <v>187</v>
      </c>
      <c r="S18" s="200" t="s">
        <v>187</v>
      </c>
      <c r="T18" s="200" t="s">
        <v>187</v>
      </c>
      <c r="V18" s="211"/>
      <c r="W18" s="212"/>
      <c r="X18" s="212"/>
      <c r="Y18" s="212"/>
      <c r="Z18" s="212"/>
      <c r="AA18" s="212"/>
    </row>
    <row r="19" spans="1:27" s="209" customFormat="1" ht="24.75" customHeight="1">
      <c r="A19" s="200">
        <v>13</v>
      </c>
      <c r="B19" s="201" t="s">
        <v>115</v>
      </c>
      <c r="C19" s="200" t="s">
        <v>104</v>
      </c>
      <c r="D19" s="200" t="s">
        <v>98</v>
      </c>
      <c r="E19" s="200" t="s">
        <v>113</v>
      </c>
      <c r="F19" s="200">
        <v>2010</v>
      </c>
      <c r="G19" s="202">
        <v>719213.77</v>
      </c>
      <c r="H19" s="203" t="s">
        <v>200</v>
      </c>
      <c r="I19" s="200" t="s">
        <v>238</v>
      </c>
      <c r="J19" s="200" t="s">
        <v>253</v>
      </c>
      <c r="K19" s="200" t="s">
        <v>232</v>
      </c>
      <c r="L19" s="200" t="s">
        <v>238</v>
      </c>
      <c r="M19" s="200" t="s">
        <v>238</v>
      </c>
      <c r="N19" s="200" t="s">
        <v>238</v>
      </c>
      <c r="O19" s="200" t="s">
        <v>186</v>
      </c>
      <c r="P19" s="200" t="s">
        <v>187</v>
      </c>
      <c r="Q19" s="200" t="s">
        <v>187</v>
      </c>
      <c r="R19" s="200" t="s">
        <v>187</v>
      </c>
      <c r="S19" s="200" t="s">
        <v>187</v>
      </c>
      <c r="T19" s="200" t="s">
        <v>187</v>
      </c>
      <c r="U19" s="214"/>
      <c r="V19" s="205"/>
      <c r="W19" s="212"/>
      <c r="X19" s="212"/>
      <c r="Y19" s="212"/>
      <c r="Z19" s="212"/>
      <c r="AA19" s="212"/>
    </row>
    <row r="20" spans="1:27" ht="24.75" customHeight="1">
      <c r="A20" s="200">
        <v>14</v>
      </c>
      <c r="B20" s="201" t="s">
        <v>116</v>
      </c>
      <c r="C20" s="200" t="s">
        <v>104</v>
      </c>
      <c r="D20" s="200" t="s">
        <v>98</v>
      </c>
      <c r="E20" s="200" t="s">
        <v>113</v>
      </c>
      <c r="F20" s="200">
        <v>2007</v>
      </c>
      <c r="G20" s="202">
        <v>43664.2</v>
      </c>
      <c r="H20" s="210" t="s">
        <v>200</v>
      </c>
      <c r="I20" s="200" t="s">
        <v>238</v>
      </c>
      <c r="J20" s="216" t="s">
        <v>254</v>
      </c>
      <c r="K20" s="200" t="s">
        <v>243</v>
      </c>
      <c r="L20" s="200" t="s">
        <v>238</v>
      </c>
      <c r="M20" s="200" t="s">
        <v>238</v>
      </c>
      <c r="N20" s="200" t="s">
        <v>238</v>
      </c>
      <c r="O20" s="200" t="s">
        <v>187</v>
      </c>
      <c r="P20" s="200" t="s">
        <v>187</v>
      </c>
      <c r="Q20" s="200" t="s">
        <v>187</v>
      </c>
      <c r="R20" s="200" t="s">
        <v>187</v>
      </c>
      <c r="S20" s="200" t="s">
        <v>187</v>
      </c>
      <c r="T20" s="218" t="s">
        <v>187</v>
      </c>
      <c r="V20" s="219"/>
      <c r="W20" s="220"/>
      <c r="X20" s="220"/>
      <c r="Y20" s="220"/>
      <c r="Z20" s="220"/>
      <c r="AA20" s="220"/>
    </row>
    <row r="21" spans="1:27" s="209" customFormat="1" ht="24.75" customHeight="1">
      <c r="A21" s="200">
        <v>15</v>
      </c>
      <c r="B21" s="201" t="s">
        <v>117</v>
      </c>
      <c r="C21" s="200" t="s">
        <v>104</v>
      </c>
      <c r="D21" s="200" t="s">
        <v>98</v>
      </c>
      <c r="E21" s="200" t="s">
        <v>99</v>
      </c>
      <c r="F21" s="200">
        <v>2010</v>
      </c>
      <c r="G21" s="202">
        <v>51240</v>
      </c>
      <c r="H21" s="203" t="s">
        <v>200</v>
      </c>
      <c r="I21" s="200" t="s">
        <v>238</v>
      </c>
      <c r="J21" s="216" t="s">
        <v>254</v>
      </c>
      <c r="K21" s="200" t="s">
        <v>244</v>
      </c>
      <c r="L21" s="200" t="s">
        <v>238</v>
      </c>
      <c r="M21" s="200" t="s">
        <v>238</v>
      </c>
      <c r="N21" s="200" t="s">
        <v>238</v>
      </c>
      <c r="O21" s="200" t="s">
        <v>236</v>
      </c>
      <c r="P21" s="200" t="s">
        <v>187</v>
      </c>
      <c r="Q21" s="200" t="s">
        <v>187</v>
      </c>
      <c r="R21" s="200" t="s">
        <v>187</v>
      </c>
      <c r="S21" s="200" t="s">
        <v>187</v>
      </c>
      <c r="T21" s="200" t="s">
        <v>187</v>
      </c>
      <c r="U21" s="200"/>
      <c r="V21" s="200"/>
      <c r="W21" s="214"/>
      <c r="X21" s="214"/>
      <c r="Y21" s="214"/>
      <c r="Z21" s="214"/>
      <c r="AA21" s="214"/>
    </row>
    <row r="22" spans="1:27" s="209" customFormat="1" ht="34.5" customHeight="1">
      <c r="A22" s="200">
        <v>16</v>
      </c>
      <c r="B22" s="201" t="s">
        <v>118</v>
      </c>
      <c r="C22" s="200" t="s">
        <v>104</v>
      </c>
      <c r="D22" s="200" t="s">
        <v>98</v>
      </c>
      <c r="E22" s="200" t="s">
        <v>113</v>
      </c>
      <c r="F22" s="200">
        <v>2010</v>
      </c>
      <c r="G22" s="202">
        <v>562556.7</v>
      </c>
      <c r="H22" s="210" t="s">
        <v>200</v>
      </c>
      <c r="I22" s="200" t="s">
        <v>238</v>
      </c>
      <c r="J22" s="216" t="s">
        <v>255</v>
      </c>
      <c r="K22" s="200" t="s">
        <v>245</v>
      </c>
      <c r="L22" s="200" t="s">
        <v>233</v>
      </c>
      <c r="M22" s="200"/>
      <c r="N22" s="200" t="s">
        <v>238</v>
      </c>
      <c r="O22" s="200" t="s">
        <v>187</v>
      </c>
      <c r="P22" s="200" t="s">
        <v>187</v>
      </c>
      <c r="Q22" s="200" t="s">
        <v>187</v>
      </c>
      <c r="R22" s="200" t="s">
        <v>187</v>
      </c>
      <c r="S22" s="200" t="s">
        <v>187</v>
      </c>
      <c r="T22" s="200" t="s">
        <v>187</v>
      </c>
      <c r="V22" s="200"/>
      <c r="W22" s="214"/>
      <c r="X22" s="214"/>
      <c r="Y22" s="214"/>
      <c r="Z22" s="214"/>
      <c r="AA22" s="214"/>
    </row>
    <row r="23" spans="1:27" s="209" customFormat="1" ht="24.75" customHeight="1">
      <c r="A23" s="200">
        <v>17</v>
      </c>
      <c r="B23" s="201" t="s">
        <v>119</v>
      </c>
      <c r="C23" s="200" t="s">
        <v>104</v>
      </c>
      <c r="D23" s="200" t="s">
        <v>91</v>
      </c>
      <c r="E23" s="200" t="s">
        <v>113</v>
      </c>
      <c r="F23" s="200">
        <v>2010</v>
      </c>
      <c r="G23" s="202">
        <f>35371.55+25000</f>
        <v>60371.55</v>
      </c>
      <c r="H23" s="203" t="s">
        <v>200</v>
      </c>
      <c r="I23" s="200" t="s">
        <v>238</v>
      </c>
      <c r="J23" s="200" t="s">
        <v>250</v>
      </c>
      <c r="K23" s="200" t="s">
        <v>246</v>
      </c>
      <c r="L23" s="200" t="s">
        <v>238</v>
      </c>
      <c r="M23" s="200" t="s">
        <v>238</v>
      </c>
      <c r="N23" s="200" t="s">
        <v>238</v>
      </c>
      <c r="O23" s="200" t="s">
        <v>236</v>
      </c>
      <c r="P23" s="200" t="s">
        <v>187</v>
      </c>
      <c r="Q23" s="200" t="s">
        <v>187</v>
      </c>
      <c r="R23" s="200" t="s">
        <v>187</v>
      </c>
      <c r="S23" s="200" t="s">
        <v>187</v>
      </c>
      <c r="T23" s="200" t="s">
        <v>187</v>
      </c>
      <c r="U23" s="200"/>
      <c r="V23" s="200"/>
      <c r="W23" s="214"/>
      <c r="X23" s="214"/>
      <c r="Y23" s="214"/>
      <c r="Z23" s="214"/>
      <c r="AA23" s="214"/>
    </row>
    <row r="24" spans="1:27" ht="24.75" customHeight="1">
      <c r="A24" s="200">
        <v>18</v>
      </c>
      <c r="B24" s="201" t="s">
        <v>120</v>
      </c>
      <c r="C24" s="200"/>
      <c r="D24" s="200" t="s">
        <v>91</v>
      </c>
      <c r="E24" s="200" t="s">
        <v>113</v>
      </c>
      <c r="F24" s="200">
        <v>2008</v>
      </c>
      <c r="G24" s="202">
        <v>13664218.58</v>
      </c>
      <c r="H24" s="210" t="s">
        <v>200</v>
      </c>
      <c r="I24" s="221"/>
      <c r="J24" s="222" t="s">
        <v>251</v>
      </c>
      <c r="K24" s="200" t="s">
        <v>187</v>
      </c>
      <c r="L24" s="200" t="s">
        <v>187</v>
      </c>
      <c r="M24" s="200" t="s">
        <v>187</v>
      </c>
      <c r="N24" s="200" t="s">
        <v>187</v>
      </c>
      <c r="O24" s="200" t="s">
        <v>187</v>
      </c>
      <c r="P24" s="200" t="s">
        <v>187</v>
      </c>
      <c r="Q24" s="200" t="s">
        <v>187</v>
      </c>
      <c r="R24" s="200" t="s">
        <v>187</v>
      </c>
      <c r="S24" s="200" t="s">
        <v>187</v>
      </c>
      <c r="T24" s="200" t="s">
        <v>187</v>
      </c>
      <c r="U24" s="200"/>
      <c r="V24" s="200"/>
      <c r="W24" s="214"/>
      <c r="X24" s="214"/>
      <c r="Y24" s="214"/>
      <c r="Z24" s="214"/>
      <c r="AA24" s="214"/>
    </row>
    <row r="25" spans="1:27" ht="24.75" customHeight="1">
      <c r="A25" s="200">
        <v>19</v>
      </c>
      <c r="B25" s="201" t="s">
        <v>121</v>
      </c>
      <c r="C25" s="200"/>
      <c r="D25" s="200" t="s">
        <v>91</v>
      </c>
      <c r="E25" s="200" t="s">
        <v>113</v>
      </c>
      <c r="F25" s="200">
        <v>2008</v>
      </c>
      <c r="G25" s="202">
        <v>702400.43</v>
      </c>
      <c r="H25" s="203" t="s">
        <v>200</v>
      </c>
      <c r="I25" s="223"/>
      <c r="J25" s="222" t="s">
        <v>368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4"/>
      <c r="X25" s="224"/>
      <c r="Y25" s="224"/>
      <c r="Z25" s="224"/>
      <c r="AA25" s="224"/>
    </row>
    <row r="26" spans="1:27" ht="24.75" customHeight="1">
      <c r="A26" s="200">
        <v>20</v>
      </c>
      <c r="B26" s="201" t="s">
        <v>122</v>
      </c>
      <c r="C26" s="200" t="s">
        <v>104</v>
      </c>
      <c r="D26" s="200" t="s">
        <v>91</v>
      </c>
      <c r="E26" s="200" t="s">
        <v>113</v>
      </c>
      <c r="F26" s="200">
        <v>2008</v>
      </c>
      <c r="G26" s="202">
        <v>5009585.67</v>
      </c>
      <c r="H26" s="210" t="s">
        <v>200</v>
      </c>
      <c r="I26" s="214" t="s">
        <v>365</v>
      </c>
      <c r="J26" s="200" t="s">
        <v>368</v>
      </c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209" customFormat="1" ht="15.75" customHeight="1">
      <c r="A27" s="225"/>
      <c r="B27" s="292" t="s">
        <v>0</v>
      </c>
      <c r="C27" s="293"/>
      <c r="D27" s="227"/>
      <c r="E27" s="228"/>
      <c r="F27" s="229"/>
      <c r="G27" s="230">
        <f>SUM(G7:G26)</f>
        <v>24997488.46</v>
      </c>
      <c r="H27" s="210"/>
      <c r="I27" s="214"/>
      <c r="J27" s="200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:27" s="209" customFormat="1" ht="29.25" customHeight="1">
      <c r="A28" s="287" t="s">
        <v>392</v>
      </c>
      <c r="B28" s="288"/>
      <c r="C28" s="288"/>
      <c r="D28" s="288"/>
      <c r="E28" s="289"/>
      <c r="F28" s="198"/>
      <c r="G28" s="199"/>
      <c r="H28" s="199"/>
      <c r="I28" s="199"/>
      <c r="J28" s="198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14"/>
      <c r="V28" s="214"/>
      <c r="W28" s="214"/>
      <c r="X28" s="214"/>
      <c r="Y28" s="214"/>
      <c r="Z28" s="214"/>
      <c r="AA28" s="214"/>
    </row>
    <row r="29" spans="1:27" s="209" customFormat="1" ht="42" customHeight="1">
      <c r="A29" s="200">
        <v>1</v>
      </c>
      <c r="B29" s="201" t="s">
        <v>391</v>
      </c>
      <c r="C29" s="200" t="s">
        <v>104</v>
      </c>
      <c r="D29" s="200" t="s">
        <v>91</v>
      </c>
      <c r="E29" s="200" t="s">
        <v>113</v>
      </c>
      <c r="F29" s="200">
        <v>2012</v>
      </c>
      <c r="G29" s="202">
        <v>4442933.66</v>
      </c>
      <c r="H29" s="203" t="s">
        <v>200</v>
      </c>
      <c r="I29" s="200"/>
      <c r="J29" s="200" t="s">
        <v>258</v>
      </c>
      <c r="K29" s="200" t="s">
        <v>240</v>
      </c>
      <c r="L29" s="200" t="s">
        <v>240</v>
      </c>
      <c r="M29" s="200" t="s">
        <v>240</v>
      </c>
      <c r="N29" s="200"/>
      <c r="O29" s="200" t="s">
        <v>186</v>
      </c>
      <c r="P29" s="200" t="s">
        <v>186</v>
      </c>
      <c r="Q29" s="200" t="s">
        <v>154</v>
      </c>
      <c r="R29" s="200" t="s">
        <v>186</v>
      </c>
      <c r="S29" s="200" t="s">
        <v>154</v>
      </c>
      <c r="T29" s="200" t="s">
        <v>154</v>
      </c>
      <c r="U29" s="214"/>
      <c r="V29" s="214"/>
      <c r="W29" s="214"/>
      <c r="X29" s="214"/>
      <c r="Y29" s="214"/>
      <c r="Z29" s="214"/>
      <c r="AA29" s="214"/>
    </row>
    <row r="30" spans="1:27" s="209" customFormat="1" ht="15.75">
      <c r="A30" s="225"/>
      <c r="B30" s="292" t="s">
        <v>0</v>
      </c>
      <c r="C30" s="293"/>
      <c r="D30" s="227"/>
      <c r="E30" s="228"/>
      <c r="F30" s="229"/>
      <c r="G30" s="230">
        <f>SUM(G29)</f>
        <v>4442933.66</v>
      </c>
      <c r="H30" s="210"/>
      <c r="I30" s="214"/>
      <c r="J30" s="200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s="209" customFormat="1" ht="29.25" customHeight="1">
      <c r="A31" s="287" t="s">
        <v>393</v>
      </c>
      <c r="B31" s="288"/>
      <c r="C31" s="288"/>
      <c r="D31" s="288"/>
      <c r="E31" s="288"/>
      <c r="F31" s="288"/>
      <c r="G31" s="289"/>
      <c r="H31" s="231"/>
      <c r="I31" s="199"/>
      <c r="J31" s="198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</row>
    <row r="32" spans="1:27" s="209" customFormat="1" ht="45">
      <c r="A32" s="214">
        <v>1</v>
      </c>
      <c r="B32" s="201" t="s">
        <v>359</v>
      </c>
      <c r="C32" s="200" t="s">
        <v>104</v>
      </c>
      <c r="D32" s="200" t="s">
        <v>98</v>
      </c>
      <c r="E32" s="200" t="s">
        <v>99</v>
      </c>
      <c r="F32" s="200">
        <v>2008</v>
      </c>
      <c r="G32" s="204">
        <f>(547650-9800)*1.23</f>
        <v>661555.5</v>
      </c>
      <c r="H32" s="210" t="s">
        <v>200</v>
      </c>
      <c r="I32" s="214"/>
      <c r="J32" s="200" t="s">
        <v>251</v>
      </c>
      <c r="K32" s="200" t="s">
        <v>370</v>
      </c>
      <c r="L32" s="200"/>
      <c r="M32" s="200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s="209" customFormat="1" ht="60">
      <c r="A33" s="214">
        <v>2</v>
      </c>
      <c r="B33" s="201" t="s">
        <v>362</v>
      </c>
      <c r="C33" s="200" t="s">
        <v>104</v>
      </c>
      <c r="D33" s="200" t="s">
        <v>98</v>
      </c>
      <c r="E33" s="200" t="s">
        <v>99</v>
      </c>
      <c r="F33" s="200">
        <v>1980</v>
      </c>
      <c r="G33" s="204">
        <f>(1089300+261100-138300)*1.23</f>
        <v>1490883</v>
      </c>
      <c r="H33" s="210" t="s">
        <v>200</v>
      </c>
      <c r="I33" s="214"/>
      <c r="J33" s="200" t="s">
        <v>251</v>
      </c>
      <c r="K33" s="200" t="s">
        <v>371</v>
      </c>
      <c r="L33" s="200" t="s">
        <v>372</v>
      </c>
      <c r="M33" s="200" t="s">
        <v>373</v>
      </c>
      <c r="N33" s="214"/>
      <c r="O33" s="214"/>
      <c r="P33" s="232" t="s">
        <v>185</v>
      </c>
      <c r="Q33" s="232" t="s">
        <v>374</v>
      </c>
      <c r="R33" s="232" t="s">
        <v>375</v>
      </c>
      <c r="S33" s="232" t="s">
        <v>376</v>
      </c>
      <c r="T33" s="200" t="s">
        <v>377</v>
      </c>
      <c r="U33" s="214"/>
      <c r="V33" s="214"/>
      <c r="W33" s="214"/>
      <c r="X33" s="214"/>
      <c r="Y33" s="214"/>
      <c r="Z33" s="214"/>
      <c r="AA33" s="214"/>
    </row>
    <row r="34" spans="1:27" s="209" customFormat="1" ht="30">
      <c r="A34" s="214">
        <v>3</v>
      </c>
      <c r="B34" s="201" t="s">
        <v>360</v>
      </c>
      <c r="C34" s="200" t="s">
        <v>104</v>
      </c>
      <c r="D34" s="200" t="s">
        <v>98</v>
      </c>
      <c r="E34" s="200" t="s">
        <v>99</v>
      </c>
      <c r="F34" s="200">
        <v>2008</v>
      </c>
      <c r="G34" s="204">
        <f>(31860-6100)*1.23</f>
        <v>31684.8</v>
      </c>
      <c r="H34" s="210" t="s">
        <v>200</v>
      </c>
      <c r="I34" s="214"/>
      <c r="J34" s="200" t="s">
        <v>364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09" customFormat="1" ht="30">
      <c r="A35" s="214">
        <v>4</v>
      </c>
      <c r="B35" s="201" t="s">
        <v>361</v>
      </c>
      <c r="C35" s="200" t="s">
        <v>104</v>
      </c>
      <c r="D35" s="200" t="s">
        <v>98</v>
      </c>
      <c r="E35" s="200" t="s">
        <v>99</v>
      </c>
      <c r="F35" s="200">
        <v>2012</v>
      </c>
      <c r="G35" s="204">
        <f>(147150-1830)*1.23</f>
        <v>178743.6</v>
      </c>
      <c r="H35" s="210" t="s">
        <v>200</v>
      </c>
      <c r="I35" s="214"/>
      <c r="J35" s="200" t="s">
        <v>363</v>
      </c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s="209" customFormat="1" ht="15.75">
      <c r="A36" s="45"/>
      <c r="B36" s="292" t="s">
        <v>22</v>
      </c>
      <c r="C36" s="293"/>
      <c r="D36" s="226"/>
      <c r="E36" s="226"/>
      <c r="F36" s="226"/>
      <c r="G36" s="233">
        <f>SUM(G32:G35)</f>
        <v>2362866.9</v>
      </c>
      <c r="H36" s="203"/>
      <c r="I36" s="214"/>
      <c r="J36" s="200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ht="34.5" customHeight="1">
      <c r="A37" s="287" t="s">
        <v>394</v>
      </c>
      <c r="B37" s="288"/>
      <c r="C37" s="288"/>
      <c r="D37" s="288"/>
      <c r="E37" s="288"/>
      <c r="F37" s="288"/>
      <c r="G37" s="289"/>
      <c r="H37" s="234"/>
      <c r="I37" s="199"/>
      <c r="J37" s="198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</row>
    <row r="38" spans="1:27" ht="135">
      <c r="A38" s="207">
        <v>1</v>
      </c>
      <c r="B38" s="235" t="s">
        <v>178</v>
      </c>
      <c r="C38" s="207" t="s">
        <v>179</v>
      </c>
      <c r="D38" s="207" t="s">
        <v>91</v>
      </c>
      <c r="E38" s="207" t="s">
        <v>113</v>
      </c>
      <c r="F38" s="207" t="s">
        <v>260</v>
      </c>
      <c r="G38" s="236">
        <v>4100000</v>
      </c>
      <c r="H38" s="203" t="s">
        <v>267</v>
      </c>
      <c r="I38" s="237" t="s">
        <v>198</v>
      </c>
      <c r="J38" s="207" t="s">
        <v>180</v>
      </c>
      <c r="K38" s="207" t="s">
        <v>181</v>
      </c>
      <c r="L38" s="207" t="s">
        <v>182</v>
      </c>
      <c r="M38" s="207" t="s">
        <v>183</v>
      </c>
      <c r="N38" s="207" t="s">
        <v>113</v>
      </c>
      <c r="O38" s="207" t="s">
        <v>184</v>
      </c>
      <c r="P38" s="207" t="s">
        <v>185</v>
      </c>
      <c r="Q38" s="207" t="s">
        <v>185</v>
      </c>
      <c r="R38" s="207" t="s">
        <v>186</v>
      </c>
      <c r="S38" s="207" t="s">
        <v>187</v>
      </c>
      <c r="T38" s="238" t="s">
        <v>185</v>
      </c>
      <c r="U38" s="239" t="s">
        <v>241</v>
      </c>
      <c r="V38" s="240" t="s">
        <v>188</v>
      </c>
      <c r="W38" s="214" t="s">
        <v>189</v>
      </c>
      <c r="X38" s="214">
        <v>4</v>
      </c>
      <c r="Y38" s="241" t="s">
        <v>91</v>
      </c>
      <c r="Z38" s="208" t="s">
        <v>91</v>
      </c>
      <c r="AA38" s="208" t="s">
        <v>113</v>
      </c>
    </row>
    <row r="39" spans="1:27" ht="60">
      <c r="A39" s="211">
        <v>2</v>
      </c>
      <c r="B39" s="242" t="s">
        <v>190</v>
      </c>
      <c r="C39" s="211" t="s">
        <v>179</v>
      </c>
      <c r="D39" s="211" t="s">
        <v>91</v>
      </c>
      <c r="E39" s="211" t="s">
        <v>113</v>
      </c>
      <c r="F39" s="211" t="s">
        <v>191</v>
      </c>
      <c r="G39" s="243">
        <v>1576000</v>
      </c>
      <c r="H39" s="210" t="s">
        <v>267</v>
      </c>
      <c r="I39" s="244" t="s">
        <v>199</v>
      </c>
      <c r="J39" s="211" t="s">
        <v>192</v>
      </c>
      <c r="K39" s="211" t="s">
        <v>181</v>
      </c>
      <c r="L39" s="211" t="s">
        <v>193</v>
      </c>
      <c r="M39" s="211" t="s">
        <v>183</v>
      </c>
      <c r="N39" s="211" t="s">
        <v>113</v>
      </c>
      <c r="O39" s="211" t="s">
        <v>185</v>
      </c>
      <c r="P39" s="211" t="s">
        <v>185</v>
      </c>
      <c r="Q39" s="211" t="s">
        <v>185</v>
      </c>
      <c r="R39" s="211" t="s">
        <v>185</v>
      </c>
      <c r="S39" s="211" t="s">
        <v>187</v>
      </c>
      <c r="T39" s="211" t="s">
        <v>185</v>
      </c>
      <c r="U39" s="192" t="s">
        <v>241</v>
      </c>
      <c r="V39" s="245" t="s">
        <v>194</v>
      </c>
      <c r="W39" s="214" t="s">
        <v>195</v>
      </c>
      <c r="X39" s="214">
        <v>3</v>
      </c>
      <c r="Y39" s="205" t="s">
        <v>196</v>
      </c>
      <c r="Z39" s="212" t="s">
        <v>91</v>
      </c>
      <c r="AA39" s="212" t="s">
        <v>113</v>
      </c>
    </row>
    <row r="40" spans="1:27" s="209" customFormat="1" ht="15.75">
      <c r="A40" s="294" t="s">
        <v>0</v>
      </c>
      <c r="B40" s="294" t="s">
        <v>0</v>
      </c>
      <c r="C40" s="294"/>
      <c r="D40" s="227"/>
      <c r="E40" s="228"/>
      <c r="F40" s="229"/>
      <c r="G40" s="230">
        <f>SUM(G38:G39)</f>
        <v>5676000</v>
      </c>
      <c r="H40" s="214"/>
      <c r="I40" s="214"/>
      <c r="J40" s="200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s="209" customFormat="1" ht="37.5" customHeight="1">
      <c r="A41" s="287" t="s">
        <v>395</v>
      </c>
      <c r="B41" s="288"/>
      <c r="C41" s="288"/>
      <c r="D41" s="288"/>
      <c r="E41" s="288"/>
      <c r="F41" s="288"/>
      <c r="G41" s="289"/>
      <c r="H41" s="234"/>
      <c r="I41" s="199"/>
      <c r="J41" s="198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</row>
    <row r="42" spans="1:27" ht="75">
      <c r="A42" s="207">
        <v>1</v>
      </c>
      <c r="B42" s="235" t="s">
        <v>225</v>
      </c>
      <c r="C42" s="207" t="s">
        <v>226</v>
      </c>
      <c r="D42" s="207" t="s">
        <v>98</v>
      </c>
      <c r="E42" s="207" t="s">
        <v>99</v>
      </c>
      <c r="F42" s="207">
        <v>2006</v>
      </c>
      <c r="G42" s="236">
        <v>3026000</v>
      </c>
      <c r="H42" s="203" t="s">
        <v>267</v>
      </c>
      <c r="I42" s="237" t="s">
        <v>219</v>
      </c>
      <c r="J42" s="207" t="s">
        <v>218</v>
      </c>
      <c r="K42" s="214" t="s">
        <v>181</v>
      </c>
      <c r="L42" s="207" t="s">
        <v>233</v>
      </c>
      <c r="M42" s="207" t="s">
        <v>227</v>
      </c>
      <c r="N42" s="207" t="s">
        <v>99</v>
      </c>
      <c r="O42" s="207" t="s">
        <v>99</v>
      </c>
      <c r="P42" s="207" t="s">
        <v>228</v>
      </c>
      <c r="Q42" s="207" t="s">
        <v>186</v>
      </c>
      <c r="R42" s="207" t="s">
        <v>186</v>
      </c>
      <c r="S42" s="207" t="s">
        <v>186</v>
      </c>
      <c r="T42" s="207" t="s">
        <v>187</v>
      </c>
      <c r="U42" s="208">
        <v>1155.13</v>
      </c>
      <c r="V42" s="246">
        <v>1155.13</v>
      </c>
      <c r="W42" s="239"/>
      <c r="X42" s="241">
        <v>3</v>
      </c>
      <c r="Y42" s="208" t="s">
        <v>113</v>
      </c>
      <c r="Z42" s="192" t="s">
        <v>98</v>
      </c>
      <c r="AA42" s="208" t="s">
        <v>99</v>
      </c>
    </row>
    <row r="43" spans="1:27" ht="75">
      <c r="A43" s="211">
        <v>2</v>
      </c>
      <c r="B43" s="247" t="s">
        <v>225</v>
      </c>
      <c r="C43" s="248" t="s">
        <v>229</v>
      </c>
      <c r="D43" s="207" t="s">
        <v>98</v>
      </c>
      <c r="E43" s="207" t="s">
        <v>99</v>
      </c>
      <c r="F43" s="211">
        <v>2007</v>
      </c>
      <c r="G43" s="249">
        <v>1368000</v>
      </c>
      <c r="H43" s="210" t="s">
        <v>267</v>
      </c>
      <c r="I43" s="250" t="s">
        <v>230</v>
      </c>
      <c r="J43" s="211" t="s">
        <v>231</v>
      </c>
      <c r="K43" s="214" t="s">
        <v>181</v>
      </c>
      <c r="L43" s="211" t="s">
        <v>233</v>
      </c>
      <c r="M43" s="207" t="s">
        <v>227</v>
      </c>
      <c r="N43" s="207" t="s">
        <v>99</v>
      </c>
      <c r="O43" s="207" t="s">
        <v>99</v>
      </c>
      <c r="P43" s="207" t="s">
        <v>228</v>
      </c>
      <c r="Q43" s="207" t="s">
        <v>186</v>
      </c>
      <c r="R43" s="207" t="s">
        <v>186</v>
      </c>
      <c r="S43" s="207" t="s">
        <v>186</v>
      </c>
      <c r="T43" s="207" t="s">
        <v>187</v>
      </c>
      <c r="U43" s="212">
        <v>522.12</v>
      </c>
      <c r="V43" s="245">
        <v>522.12</v>
      </c>
      <c r="W43" s="239"/>
      <c r="X43" s="251">
        <v>2</v>
      </c>
      <c r="Y43" s="246" t="s">
        <v>113</v>
      </c>
      <c r="Z43" s="239" t="s">
        <v>98</v>
      </c>
      <c r="AA43" s="241" t="s">
        <v>99</v>
      </c>
    </row>
    <row r="44" spans="1:27" s="209" customFormat="1" ht="15.75">
      <c r="A44" s="252"/>
      <c r="B44" s="292" t="s">
        <v>0</v>
      </c>
      <c r="C44" s="293"/>
      <c r="D44" s="227"/>
      <c r="E44" s="228"/>
      <c r="F44" s="229"/>
      <c r="G44" s="230">
        <f>SUM(G42:G43)</f>
        <v>4394000</v>
      </c>
      <c r="H44" s="214"/>
      <c r="I44" s="214"/>
      <c r="J44" s="200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7" s="209" customFormat="1" ht="29.25" customHeight="1">
      <c r="A45" s="287" t="s">
        <v>396</v>
      </c>
      <c r="B45" s="288"/>
      <c r="C45" s="288"/>
      <c r="D45" s="288"/>
      <c r="E45" s="288"/>
      <c r="F45" s="288"/>
      <c r="G45" s="289"/>
      <c r="H45" s="214"/>
      <c r="I45" s="214"/>
      <c r="J45" s="200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7" s="209" customFormat="1" ht="90">
      <c r="A46" s="232">
        <v>1</v>
      </c>
      <c r="B46" s="253" t="s">
        <v>271</v>
      </c>
      <c r="C46" s="232" t="s">
        <v>272</v>
      </c>
      <c r="D46" s="232" t="s">
        <v>98</v>
      </c>
      <c r="E46" s="254" t="s">
        <v>113</v>
      </c>
      <c r="F46" s="200"/>
      <c r="G46" s="255">
        <v>1374000</v>
      </c>
      <c r="H46" s="214" t="s">
        <v>267</v>
      </c>
      <c r="I46" s="256" t="s">
        <v>274</v>
      </c>
      <c r="J46" s="232" t="s">
        <v>273</v>
      </c>
      <c r="K46" s="214" t="s">
        <v>181</v>
      </c>
      <c r="L46" s="214" t="s">
        <v>275</v>
      </c>
      <c r="M46" s="232" t="s">
        <v>227</v>
      </c>
      <c r="N46" s="214" t="s">
        <v>113</v>
      </c>
      <c r="O46" s="232" t="s">
        <v>242</v>
      </c>
      <c r="P46" s="232" t="s">
        <v>185</v>
      </c>
      <c r="Q46" s="232" t="s">
        <v>185</v>
      </c>
      <c r="R46" s="232" t="s">
        <v>185</v>
      </c>
      <c r="S46" s="232" t="s">
        <v>187</v>
      </c>
      <c r="T46" s="232" t="s">
        <v>186</v>
      </c>
      <c r="U46" s="214">
        <v>553.21</v>
      </c>
      <c r="V46" s="214"/>
      <c r="W46" s="214"/>
      <c r="X46" s="257">
        <v>2</v>
      </c>
      <c r="Y46" s="257" t="s">
        <v>99</v>
      </c>
      <c r="Z46" s="257" t="s">
        <v>98</v>
      </c>
      <c r="AA46" s="257" t="s">
        <v>99</v>
      </c>
    </row>
    <row r="47" spans="1:27" s="209" customFormat="1" ht="15.75">
      <c r="A47" s="258"/>
      <c r="B47" s="292" t="s">
        <v>0</v>
      </c>
      <c r="C47" s="293"/>
      <c r="D47" s="227"/>
      <c r="E47" s="228"/>
      <c r="F47" s="229"/>
      <c r="G47" s="230">
        <f>SUM(G45:G46)</f>
        <v>1374000</v>
      </c>
      <c r="H47" s="214"/>
      <c r="I47" s="214"/>
      <c r="J47" s="200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7" s="209" customFormat="1" ht="33.75" customHeight="1">
      <c r="A48" s="287" t="s">
        <v>397</v>
      </c>
      <c r="B48" s="288"/>
      <c r="C48" s="288"/>
      <c r="D48" s="288"/>
      <c r="E48" s="288"/>
      <c r="F48" s="288"/>
      <c r="G48" s="289"/>
      <c r="H48" s="234"/>
      <c r="I48" s="199"/>
      <c r="J48" s="198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</row>
    <row r="49" spans="1:27" s="209" customFormat="1" ht="75">
      <c r="A49" s="207">
        <v>1</v>
      </c>
      <c r="B49" s="235" t="s">
        <v>256</v>
      </c>
      <c r="C49" s="207" t="s">
        <v>257</v>
      </c>
      <c r="D49" s="207" t="s">
        <v>98</v>
      </c>
      <c r="E49" s="207" t="s">
        <v>99</v>
      </c>
      <c r="F49" s="207">
        <v>2006</v>
      </c>
      <c r="G49" s="236">
        <v>0</v>
      </c>
      <c r="H49" s="203" t="s">
        <v>200</v>
      </c>
      <c r="I49" s="237" t="s">
        <v>219</v>
      </c>
      <c r="J49" s="207" t="s">
        <v>218</v>
      </c>
      <c r="K49" s="207"/>
      <c r="L49" s="207"/>
      <c r="M49" s="207" t="s">
        <v>227</v>
      </c>
      <c r="N49" s="207" t="s">
        <v>99</v>
      </c>
      <c r="O49" s="207" t="s">
        <v>99</v>
      </c>
      <c r="P49" s="207" t="s">
        <v>228</v>
      </c>
      <c r="Q49" s="207" t="s">
        <v>186</v>
      </c>
      <c r="R49" s="207" t="s">
        <v>186</v>
      </c>
      <c r="S49" s="207" t="s">
        <v>186</v>
      </c>
      <c r="T49" s="207" t="s">
        <v>187</v>
      </c>
      <c r="U49" s="208">
        <v>1155.13</v>
      </c>
      <c r="V49" s="208">
        <v>1155.13</v>
      </c>
      <c r="W49" s="208">
        <v>3</v>
      </c>
      <c r="X49" s="208" t="s">
        <v>99</v>
      </c>
      <c r="Y49" s="246" t="s">
        <v>98</v>
      </c>
      <c r="Z49" s="239" t="s">
        <v>98</v>
      </c>
      <c r="AA49" s="241" t="s">
        <v>99</v>
      </c>
    </row>
    <row r="50" spans="1:27" s="209" customFormat="1" ht="15.75">
      <c r="A50" s="259"/>
      <c r="B50" s="260"/>
      <c r="C50" s="259"/>
      <c r="D50" s="261"/>
      <c r="E50" s="262"/>
      <c r="F50" s="263"/>
      <c r="G50" s="264"/>
      <c r="H50" s="265"/>
      <c r="I50" s="265"/>
      <c r="J50" s="266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</row>
    <row r="51" spans="1:27" s="209" customFormat="1" ht="15.75">
      <c r="A51" s="259"/>
      <c r="B51" s="260"/>
      <c r="C51" s="259"/>
      <c r="D51" s="261"/>
      <c r="E51" s="262"/>
      <c r="F51" s="263"/>
      <c r="G51" s="264"/>
      <c r="H51" s="265"/>
      <c r="I51" s="265"/>
      <c r="J51" s="266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</row>
    <row r="52" spans="1:27" s="209" customFormat="1" ht="16.5" thickBot="1">
      <c r="A52" s="259"/>
      <c r="B52" s="260"/>
      <c r="C52" s="259"/>
      <c r="D52" s="261"/>
      <c r="E52" s="262"/>
      <c r="F52" s="263"/>
      <c r="G52" s="264"/>
      <c r="H52" s="265"/>
      <c r="I52" s="265"/>
      <c r="J52" s="266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</row>
    <row r="53" spans="3:27" ht="16.5" thickBot="1">
      <c r="C53" s="209"/>
      <c r="D53" s="209"/>
      <c r="E53" s="295" t="s">
        <v>76</v>
      </c>
      <c r="F53" s="296"/>
      <c r="G53" s="267">
        <f>SUM(G49+G47+G44+G40+G36+G27+G30)</f>
        <v>43247289.019999996</v>
      </c>
      <c r="J53" s="217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10:27" ht="15">
      <c r="J54" s="217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10:27" ht="15">
      <c r="J55" s="217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</row>
    <row r="56" spans="10:27" ht="15">
      <c r="J56" s="217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</row>
    <row r="58" spans="10:27" ht="15">
      <c r="J58" s="217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</row>
    <row r="59" spans="10:27" ht="15">
      <c r="J59" s="217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</sheetData>
  <sheetProtection/>
  <mergeCells count="35">
    <mergeCell ref="Z4:Z5"/>
    <mergeCell ref="AA4:AA5"/>
    <mergeCell ref="A3:E3"/>
    <mergeCell ref="F4:F5"/>
    <mergeCell ref="G4:G5"/>
    <mergeCell ref="D4:D5"/>
    <mergeCell ref="E4:E5"/>
    <mergeCell ref="H4:H5"/>
    <mergeCell ref="A4:A5"/>
    <mergeCell ref="E53:F53"/>
    <mergeCell ref="V4:V5"/>
    <mergeCell ref="W4:W5"/>
    <mergeCell ref="I4:I5"/>
    <mergeCell ref="J4:J5"/>
    <mergeCell ref="K4:M4"/>
    <mergeCell ref="A48:G48"/>
    <mergeCell ref="B36:C36"/>
    <mergeCell ref="A6:E6"/>
    <mergeCell ref="A40:C40"/>
    <mergeCell ref="A37:G37"/>
    <mergeCell ref="X4:X5"/>
    <mergeCell ref="Y4:Y5"/>
    <mergeCell ref="B44:C44"/>
    <mergeCell ref="A45:G45"/>
    <mergeCell ref="B47:C47"/>
    <mergeCell ref="A41:G41"/>
    <mergeCell ref="N4:N5"/>
    <mergeCell ref="O4:T4"/>
    <mergeCell ref="U4:U5"/>
    <mergeCell ref="A31:G31"/>
    <mergeCell ref="B4:B5"/>
    <mergeCell ref="C4:C5"/>
    <mergeCell ref="B27:C27"/>
    <mergeCell ref="A28:E28"/>
    <mergeCell ref="B30:C30"/>
  </mergeCells>
  <printOptions/>
  <pageMargins left="0.52" right="0.7874015748031497" top="0.56" bottom="0.66" header="0.32" footer="0.5118110236220472"/>
  <pageSetup horizontalDpi="600" verticalDpi="600" orientation="landscape" paperSize="9" scale="2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43" customWidth="1"/>
    <col min="2" max="2" width="42.421875" style="0" customWidth="1"/>
    <col min="3" max="4" width="20.140625" style="35" customWidth="1"/>
  </cols>
  <sheetData>
    <row r="1" spans="2:4" ht="16.5">
      <c r="B1" s="9" t="s">
        <v>276</v>
      </c>
      <c r="D1" s="36"/>
    </row>
    <row r="2" ht="16.5">
      <c r="B2" s="9"/>
    </row>
    <row r="3" spans="2:4" ht="12.75" customHeight="1">
      <c r="B3" s="298" t="s">
        <v>77</v>
      </c>
      <c r="C3" s="298"/>
      <c r="D3" s="298"/>
    </row>
    <row r="4" spans="1:4" ht="25.5">
      <c r="A4" s="10" t="s">
        <v>24</v>
      </c>
      <c r="B4" s="10" t="s">
        <v>21</v>
      </c>
      <c r="C4" s="37" t="s">
        <v>40</v>
      </c>
      <c r="D4" s="37" t="s">
        <v>20</v>
      </c>
    </row>
    <row r="5" spans="1:4" ht="26.25" customHeight="1">
      <c r="A5" s="25">
        <v>1</v>
      </c>
      <c r="B5" s="13" t="s">
        <v>87</v>
      </c>
      <c r="C5" s="23">
        <f>208658.85+maszyny!D7</f>
        <v>233373.19</v>
      </c>
      <c r="D5" s="22" t="s">
        <v>93</v>
      </c>
    </row>
    <row r="6" spans="1:4" ht="26.25" customHeight="1">
      <c r="A6" s="25">
        <v>2</v>
      </c>
      <c r="B6" s="103" t="s">
        <v>386</v>
      </c>
      <c r="C6" s="23">
        <v>100000</v>
      </c>
      <c r="D6" s="22"/>
    </row>
    <row r="7" spans="1:4" s="7" customFormat="1" ht="26.25" customHeight="1">
      <c r="A7" s="25">
        <v>3</v>
      </c>
      <c r="B7" s="20" t="s">
        <v>178</v>
      </c>
      <c r="C7" s="23">
        <v>762273.04</v>
      </c>
      <c r="D7" s="23">
        <v>38802.88</v>
      </c>
    </row>
    <row r="8" spans="1:4" s="7" customFormat="1" ht="26.25" customHeight="1">
      <c r="A8" s="25">
        <v>4</v>
      </c>
      <c r="B8" s="13" t="s">
        <v>215</v>
      </c>
      <c r="C8" s="38">
        <v>193773.04</v>
      </c>
      <c r="D8" s="23">
        <v>133286.98</v>
      </c>
    </row>
    <row r="9" spans="1:4" s="7" customFormat="1" ht="26.25" customHeight="1">
      <c r="A9" s="25">
        <v>5</v>
      </c>
      <c r="B9" s="41" t="s">
        <v>216</v>
      </c>
      <c r="C9" s="107">
        <v>104267</v>
      </c>
      <c r="D9" s="105" t="s">
        <v>93</v>
      </c>
    </row>
    <row r="10" spans="1:4" s="7" customFormat="1" ht="26.25" customHeight="1">
      <c r="A10" s="25">
        <v>6</v>
      </c>
      <c r="B10" s="13" t="s">
        <v>221</v>
      </c>
      <c r="C10" s="23">
        <v>276952.83</v>
      </c>
      <c r="D10" s="106" t="s">
        <v>93</v>
      </c>
    </row>
    <row r="11" spans="1:4" s="7" customFormat="1" ht="26.25" customHeight="1">
      <c r="A11" s="25">
        <v>7</v>
      </c>
      <c r="B11" s="130" t="s">
        <v>270</v>
      </c>
      <c r="C11" s="23">
        <v>0</v>
      </c>
      <c r="D11" s="106"/>
    </row>
    <row r="12" spans="1:4" s="7" customFormat="1" ht="26.25" customHeight="1">
      <c r="A12" s="25">
        <v>8</v>
      </c>
      <c r="B12" s="103" t="s">
        <v>261</v>
      </c>
      <c r="C12" s="23">
        <v>178860.01</v>
      </c>
      <c r="D12" s="106" t="s">
        <v>93</v>
      </c>
    </row>
    <row r="13" spans="1:4" ht="18" customHeight="1">
      <c r="A13" s="42"/>
      <c r="B13" s="14" t="s">
        <v>22</v>
      </c>
      <c r="C13" s="39">
        <f>SUM(C5:C12)</f>
        <v>1849499.11</v>
      </c>
      <c r="D13" s="39">
        <f>SUM(D5:D10)</f>
        <v>172089.86000000002</v>
      </c>
    </row>
    <row r="14" spans="2:4" ht="12.75">
      <c r="B14" s="7"/>
      <c r="C14" s="40"/>
      <c r="D14" s="40"/>
    </row>
    <row r="15" spans="2:4" ht="12.75">
      <c r="B15" s="7"/>
      <c r="C15" s="40"/>
      <c r="D15" s="40"/>
    </row>
    <row r="16" spans="2:4" ht="12.75">
      <c r="B16" s="7"/>
      <c r="C16" s="40"/>
      <c r="D16" s="40"/>
    </row>
    <row r="17" spans="2:4" ht="12.75">
      <c r="B17" s="7"/>
      <c r="C17" s="40"/>
      <c r="D17" s="40"/>
    </row>
    <row r="18" spans="2:4" ht="12.75">
      <c r="B18" s="7"/>
      <c r="C18" s="40"/>
      <c r="D18" s="40"/>
    </row>
    <row r="19" spans="2:4" ht="12.75">
      <c r="B19" s="7"/>
      <c r="C19" s="40"/>
      <c r="D19" s="40"/>
    </row>
    <row r="20" spans="2:4" ht="12.75">
      <c r="B20" s="7"/>
      <c r="C20" s="40"/>
      <c r="D20" s="40"/>
    </row>
    <row r="21" spans="2:4" ht="12.75">
      <c r="B21" s="7"/>
      <c r="C21" s="40"/>
      <c r="D21" s="40"/>
    </row>
    <row r="22" spans="2:4" ht="12.75">
      <c r="B22" s="7"/>
      <c r="C22" s="40"/>
      <c r="D22" s="40"/>
    </row>
    <row r="23" spans="2:4" ht="12.75">
      <c r="B23" s="7"/>
      <c r="C23" s="40"/>
      <c r="D23" s="40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5"/>
  <sheetViews>
    <sheetView zoomScale="110" zoomScaleNormal="110" zoomScaleSheetLayoutView="75" zoomScalePageLayoutView="0" workbookViewId="0" topLeftCell="A1">
      <selection activeCell="D67" sqref="D67"/>
    </sheetView>
  </sheetViews>
  <sheetFormatPr defaultColWidth="9.140625" defaultRowHeight="12.75"/>
  <cols>
    <col min="1" max="1" width="5.57421875" style="125" customWidth="1"/>
    <col min="2" max="2" width="54.00390625" style="121" customWidth="1"/>
    <col min="3" max="3" width="15.421875" style="126" customWidth="1"/>
    <col min="4" max="4" width="18.421875" style="127" customWidth="1"/>
    <col min="5" max="5" width="12.140625" style="110" bestFit="1" customWidth="1"/>
    <col min="6" max="6" width="11.140625" style="110" customWidth="1"/>
    <col min="7" max="16384" width="9.140625" style="110" customWidth="1"/>
  </cols>
  <sheetData>
    <row r="1" spans="1:4" ht="12.75">
      <c r="A1" s="281" t="s">
        <v>277</v>
      </c>
      <c r="B1" s="281"/>
      <c r="C1" s="281"/>
      <c r="D1" s="281"/>
    </row>
    <row r="3" spans="1:4" ht="12.75">
      <c r="A3" s="305" t="s">
        <v>6</v>
      </c>
      <c r="B3" s="305"/>
      <c r="C3" s="305"/>
      <c r="D3" s="305"/>
    </row>
    <row r="4" spans="1:4" ht="25.5">
      <c r="A4" s="3" t="s">
        <v>24</v>
      </c>
      <c r="B4" s="3" t="s">
        <v>32</v>
      </c>
      <c r="C4" s="3" t="s">
        <v>33</v>
      </c>
      <c r="D4" s="37" t="s">
        <v>34</v>
      </c>
    </row>
    <row r="5" spans="1:4" ht="12.75" customHeight="1">
      <c r="A5" s="279" t="s">
        <v>123</v>
      </c>
      <c r="B5" s="280"/>
      <c r="C5" s="280"/>
      <c r="D5" s="277"/>
    </row>
    <row r="6" spans="1:4" s="4" customFormat="1" ht="12.75">
      <c r="A6" s="75">
        <v>1</v>
      </c>
      <c r="B6" s="73" t="s">
        <v>125</v>
      </c>
      <c r="C6" s="2">
        <v>2011</v>
      </c>
      <c r="D6" s="79">
        <v>7602.41</v>
      </c>
    </row>
    <row r="7" spans="1:4" s="4" customFormat="1" ht="12.75">
      <c r="A7" s="76">
        <v>2</v>
      </c>
      <c r="B7" s="111" t="s">
        <v>126</v>
      </c>
      <c r="C7" s="26">
        <v>2009</v>
      </c>
      <c r="D7" s="112">
        <v>3595</v>
      </c>
    </row>
    <row r="8" spans="1:4" s="4" customFormat="1" ht="12.75">
      <c r="A8" s="75">
        <v>3</v>
      </c>
      <c r="B8" s="73" t="s">
        <v>127</v>
      </c>
      <c r="C8" s="2">
        <v>2011</v>
      </c>
      <c r="D8" s="79">
        <v>8700</v>
      </c>
    </row>
    <row r="9" spans="1:4" s="4" customFormat="1" ht="12.75">
      <c r="A9" s="75">
        <v>4</v>
      </c>
      <c r="B9" s="74" t="s">
        <v>128</v>
      </c>
      <c r="C9" s="2">
        <v>2009</v>
      </c>
      <c r="D9" s="80">
        <v>3639.04</v>
      </c>
    </row>
    <row r="10" spans="1:4" s="4" customFormat="1" ht="12.75">
      <c r="A10" s="75">
        <v>5</v>
      </c>
      <c r="B10" s="74" t="s">
        <v>129</v>
      </c>
      <c r="C10" s="2">
        <v>2009</v>
      </c>
      <c r="D10" s="80">
        <v>8784</v>
      </c>
    </row>
    <row r="11" spans="1:4" s="4" customFormat="1" ht="12.75">
      <c r="A11" s="75">
        <v>6</v>
      </c>
      <c r="B11" s="74" t="s">
        <v>149</v>
      </c>
      <c r="C11" s="2">
        <v>2007</v>
      </c>
      <c r="D11" s="80">
        <v>9625.8</v>
      </c>
    </row>
    <row r="12" spans="1:4" s="4" customFormat="1" ht="12.75">
      <c r="A12" s="76">
        <v>7</v>
      </c>
      <c r="B12" s="85" t="s">
        <v>130</v>
      </c>
      <c r="C12" s="2">
        <v>2007</v>
      </c>
      <c r="D12" s="80">
        <v>793</v>
      </c>
    </row>
    <row r="13" spans="1:4" s="4" customFormat="1" ht="12.75">
      <c r="A13" s="75">
        <v>8</v>
      </c>
      <c r="B13" s="85" t="s">
        <v>150</v>
      </c>
      <c r="C13" s="2">
        <v>2007</v>
      </c>
      <c r="D13" s="80">
        <v>6905.2</v>
      </c>
    </row>
    <row r="14" spans="1:4" s="4" customFormat="1" ht="12.75">
      <c r="A14" s="75">
        <v>9</v>
      </c>
      <c r="B14" s="85" t="s">
        <v>131</v>
      </c>
      <c r="C14" s="2">
        <v>2007</v>
      </c>
      <c r="D14" s="80">
        <v>1415.2</v>
      </c>
    </row>
    <row r="15" spans="1:4" s="4" customFormat="1" ht="11.25" customHeight="1">
      <c r="A15" s="75">
        <v>10</v>
      </c>
      <c r="B15" s="85" t="s">
        <v>132</v>
      </c>
      <c r="C15" s="2">
        <v>2009</v>
      </c>
      <c r="D15" s="80">
        <v>1200</v>
      </c>
    </row>
    <row r="16" spans="1:4" s="4" customFormat="1" ht="12.75">
      <c r="A16" s="75">
        <v>11</v>
      </c>
      <c r="B16" s="113" t="s">
        <v>142</v>
      </c>
      <c r="C16" s="2">
        <v>2010</v>
      </c>
      <c r="D16" s="82">
        <v>3490</v>
      </c>
    </row>
    <row r="17" spans="1:4" s="4" customFormat="1" ht="12.75">
      <c r="A17" s="76">
        <v>12</v>
      </c>
      <c r="B17" s="114" t="s">
        <v>133</v>
      </c>
      <c r="C17" s="2">
        <v>2009</v>
      </c>
      <c r="D17" s="80">
        <v>720</v>
      </c>
    </row>
    <row r="18" spans="1:4" s="4" customFormat="1" ht="11.25" customHeight="1">
      <c r="A18" s="75">
        <v>13</v>
      </c>
      <c r="B18" s="85" t="s">
        <v>134</v>
      </c>
      <c r="C18" s="2">
        <v>2009</v>
      </c>
      <c r="D18" s="80">
        <v>3000</v>
      </c>
    </row>
    <row r="19" spans="1:4" s="4" customFormat="1" ht="12.75" customHeight="1">
      <c r="A19" s="75">
        <v>14</v>
      </c>
      <c r="B19" s="114" t="s">
        <v>143</v>
      </c>
      <c r="C19" s="2">
        <v>2009</v>
      </c>
      <c r="D19" s="80">
        <v>1200</v>
      </c>
    </row>
    <row r="20" spans="1:4" s="4" customFormat="1" ht="12.75">
      <c r="A20" s="75">
        <v>15</v>
      </c>
      <c r="B20" s="85" t="s">
        <v>135</v>
      </c>
      <c r="C20" s="2">
        <v>2009</v>
      </c>
      <c r="D20" s="80">
        <v>1190</v>
      </c>
    </row>
    <row r="21" spans="1:4" s="4" customFormat="1" ht="11.25" customHeight="1">
      <c r="A21" s="75">
        <v>16</v>
      </c>
      <c r="B21" s="85" t="s">
        <v>136</v>
      </c>
      <c r="C21" s="2">
        <v>2009</v>
      </c>
      <c r="D21" s="80">
        <v>810.08</v>
      </c>
    </row>
    <row r="22" spans="1:4" s="4" customFormat="1" ht="12.75">
      <c r="A22" s="76">
        <v>17</v>
      </c>
      <c r="B22" s="115" t="s">
        <v>137</v>
      </c>
      <c r="C22" s="2">
        <v>2009</v>
      </c>
      <c r="D22" s="80">
        <v>2468.67</v>
      </c>
    </row>
    <row r="23" spans="1:4" s="4" customFormat="1" ht="12.75">
      <c r="A23" s="75">
        <v>18</v>
      </c>
      <c r="B23" s="115" t="s">
        <v>138</v>
      </c>
      <c r="C23" s="2">
        <v>2009</v>
      </c>
      <c r="D23" s="80">
        <v>1183.4</v>
      </c>
    </row>
    <row r="24" spans="1:4" s="4" customFormat="1" ht="12.75">
      <c r="A24" s="77">
        <v>19</v>
      </c>
      <c r="B24" s="116" t="s">
        <v>139</v>
      </c>
      <c r="C24" s="81">
        <v>2009</v>
      </c>
      <c r="D24" s="83">
        <v>2268</v>
      </c>
    </row>
    <row r="25" spans="1:4" s="4" customFormat="1" ht="12.75">
      <c r="A25" s="78">
        <v>20</v>
      </c>
      <c r="B25" s="114" t="s">
        <v>140</v>
      </c>
      <c r="C25" s="2">
        <v>2011</v>
      </c>
      <c r="D25" s="84">
        <v>2376.56</v>
      </c>
    </row>
    <row r="26" spans="1:4" s="4" customFormat="1" ht="12.75">
      <c r="A26" s="78">
        <v>21</v>
      </c>
      <c r="B26" s="114" t="s">
        <v>141</v>
      </c>
      <c r="C26" s="2">
        <v>2013</v>
      </c>
      <c r="D26" s="84">
        <v>3884.34</v>
      </c>
    </row>
    <row r="27" spans="1:4" s="4" customFormat="1" ht="12.75">
      <c r="A27" s="2"/>
      <c r="B27" s="15" t="s">
        <v>0</v>
      </c>
      <c r="C27" s="2"/>
      <c r="D27" s="27">
        <f>SUM(D6:D26)</f>
        <v>74850.69999999998</v>
      </c>
    </row>
    <row r="28" spans="1:4" ht="13.5" customHeight="1">
      <c r="A28" s="279" t="s">
        <v>197</v>
      </c>
      <c r="B28" s="280"/>
      <c r="C28" s="280"/>
      <c r="D28" s="277"/>
    </row>
    <row r="29" spans="1:4" s="117" customFormat="1" ht="12.75">
      <c r="A29" s="2">
        <v>1</v>
      </c>
      <c r="B29" s="70" t="s">
        <v>201</v>
      </c>
      <c r="C29" s="90">
        <v>2012</v>
      </c>
      <c r="D29" s="102">
        <v>16000</v>
      </c>
    </row>
    <row r="30" spans="1:4" s="117" customFormat="1" ht="13.5" customHeight="1">
      <c r="A30" s="2"/>
      <c r="B30" s="15" t="s">
        <v>0</v>
      </c>
      <c r="C30" s="2"/>
      <c r="D30" s="24">
        <f>SUM(D29)</f>
        <v>16000</v>
      </c>
    </row>
    <row r="31" spans="1:4" s="117" customFormat="1" ht="13.5" customHeight="1">
      <c r="A31" s="279" t="s">
        <v>214</v>
      </c>
      <c r="B31" s="280"/>
      <c r="C31" s="280"/>
      <c r="D31" s="277"/>
    </row>
    <row r="32" spans="1:4" s="117" customFormat="1" ht="25.5">
      <c r="A32" s="90">
        <v>1</v>
      </c>
      <c r="B32" s="69" t="s">
        <v>212</v>
      </c>
      <c r="C32" s="90">
        <v>2009</v>
      </c>
      <c r="D32" s="102">
        <v>4257.8</v>
      </c>
    </row>
    <row r="33" spans="1:4" s="117" customFormat="1" ht="63.75">
      <c r="A33" s="86">
        <v>2</v>
      </c>
      <c r="B33" s="71" t="s">
        <v>213</v>
      </c>
      <c r="C33" s="86">
        <v>2009</v>
      </c>
      <c r="D33" s="88">
        <v>69434.5</v>
      </c>
    </row>
    <row r="34" spans="1:4" s="117" customFormat="1" ht="13.5" customHeight="1">
      <c r="A34" s="118"/>
      <c r="B34" s="303" t="s">
        <v>0</v>
      </c>
      <c r="C34" s="304"/>
      <c r="D34" s="24">
        <f>SUM(D32:D33)</f>
        <v>73692.3</v>
      </c>
    </row>
    <row r="35" spans="1:4" s="4" customFormat="1" ht="12.75" customHeight="1">
      <c r="A35" s="279" t="s">
        <v>366</v>
      </c>
      <c r="B35" s="280"/>
      <c r="C35" s="280"/>
      <c r="D35" s="277"/>
    </row>
    <row r="36" spans="1:4" ht="12.75" customHeight="1">
      <c r="A36" s="78">
        <v>1</v>
      </c>
      <c r="B36" s="189" t="s">
        <v>367</v>
      </c>
      <c r="C36" s="6">
        <v>1</v>
      </c>
      <c r="D36" s="190">
        <v>1080</v>
      </c>
    </row>
    <row r="37" spans="1:4" s="4" customFormat="1" ht="12.75" customHeight="1">
      <c r="A37" s="2"/>
      <c r="B37" s="15" t="s">
        <v>0</v>
      </c>
      <c r="C37" s="2"/>
      <c r="D37" s="24">
        <f>SUM(D36)</f>
        <v>1080</v>
      </c>
    </row>
    <row r="38" spans="1:4" s="4" customFormat="1" ht="12.75">
      <c r="A38" s="119"/>
      <c r="B38" s="18"/>
      <c r="C38" s="48"/>
      <c r="D38" s="49"/>
    </row>
    <row r="39" spans="1:4" s="4" customFormat="1" ht="12.75">
      <c r="A39" s="120"/>
      <c r="B39" s="17"/>
      <c r="C39" s="19"/>
      <c r="D39" s="47"/>
    </row>
    <row r="40" spans="1:4" s="4" customFormat="1" ht="12.75">
      <c r="A40" s="301" t="s">
        <v>7</v>
      </c>
      <c r="B40" s="302"/>
      <c r="C40" s="302"/>
      <c r="D40" s="278"/>
    </row>
    <row r="41" spans="1:4" s="4" customFormat="1" ht="11.25" customHeight="1">
      <c r="A41" s="3" t="s">
        <v>24</v>
      </c>
      <c r="B41" s="3" t="s">
        <v>32</v>
      </c>
      <c r="C41" s="3" t="s">
        <v>33</v>
      </c>
      <c r="D41" s="37" t="s">
        <v>34</v>
      </c>
    </row>
    <row r="42" spans="1:4" s="4" customFormat="1" ht="14.25" customHeight="1">
      <c r="A42" s="279" t="s">
        <v>123</v>
      </c>
      <c r="B42" s="280"/>
      <c r="C42" s="280"/>
      <c r="D42" s="277"/>
    </row>
    <row r="43" spans="1:4" s="4" customFormat="1" ht="12.75">
      <c r="A43" s="86">
        <v>1</v>
      </c>
      <c r="B43" s="74" t="s">
        <v>144</v>
      </c>
      <c r="C43" s="71">
        <v>2011</v>
      </c>
      <c r="D43" s="88">
        <v>10950</v>
      </c>
    </row>
    <row r="44" spans="1:4" ht="13.5" customHeight="1">
      <c r="A44" s="87">
        <v>2</v>
      </c>
      <c r="B44" s="115" t="s">
        <v>145</v>
      </c>
      <c r="C44" s="1">
        <v>2009</v>
      </c>
      <c r="D44" s="80">
        <v>2488.8</v>
      </c>
    </row>
    <row r="45" spans="1:4" s="117" customFormat="1" ht="12.75">
      <c r="A45" s="86">
        <v>3</v>
      </c>
      <c r="B45" s="85" t="s">
        <v>380</v>
      </c>
      <c r="C45" s="1">
        <v>2009</v>
      </c>
      <c r="D45" s="80">
        <v>42500</v>
      </c>
    </row>
    <row r="46" spans="1:4" s="117" customFormat="1" ht="12.75">
      <c r="A46" s="87">
        <v>4</v>
      </c>
      <c r="B46" s="85" t="s">
        <v>147</v>
      </c>
      <c r="C46" s="1">
        <v>2009</v>
      </c>
      <c r="D46" s="80">
        <v>7000</v>
      </c>
    </row>
    <row r="47" spans="1:4" s="4" customFormat="1" ht="24">
      <c r="A47" s="86">
        <v>5</v>
      </c>
      <c r="B47" s="85" t="s">
        <v>148</v>
      </c>
      <c r="C47" s="1">
        <v>2009</v>
      </c>
      <c r="D47" s="80">
        <v>2500</v>
      </c>
    </row>
    <row r="48" spans="1:4" ht="12.75" customHeight="1">
      <c r="A48" s="87">
        <v>6</v>
      </c>
      <c r="B48" s="85" t="s">
        <v>148</v>
      </c>
      <c r="C48" s="1">
        <v>2009</v>
      </c>
      <c r="D48" s="80">
        <v>2500</v>
      </c>
    </row>
    <row r="49" spans="1:4" s="4" customFormat="1" ht="12.75">
      <c r="A49" s="2"/>
      <c r="B49" s="15" t="s">
        <v>0</v>
      </c>
      <c r="C49" s="2"/>
      <c r="D49" s="27">
        <f>SUM(D43:D48)</f>
        <v>67938.8</v>
      </c>
    </row>
    <row r="50" spans="1:4" s="4" customFormat="1" ht="12.75" customHeight="1">
      <c r="A50" s="279" t="s">
        <v>369</v>
      </c>
      <c r="B50" s="280"/>
      <c r="C50" s="280"/>
      <c r="D50" s="277"/>
    </row>
    <row r="51" spans="1:4" s="4" customFormat="1" ht="12.75">
      <c r="A51" s="78">
        <v>1</v>
      </c>
      <c r="B51" s="191" t="s">
        <v>146</v>
      </c>
      <c r="C51" s="6">
        <v>1</v>
      </c>
      <c r="D51" s="108">
        <v>2500</v>
      </c>
    </row>
    <row r="52" spans="1:4" s="4" customFormat="1" ht="12.75" customHeight="1">
      <c r="A52" s="2"/>
      <c r="B52" s="15" t="s">
        <v>0</v>
      </c>
      <c r="C52" s="2"/>
      <c r="D52" s="24">
        <f>SUM(D51)</f>
        <v>2500</v>
      </c>
    </row>
    <row r="53" spans="1:4" ht="12.75">
      <c r="A53" s="121"/>
      <c r="C53" s="122"/>
      <c r="D53" s="123"/>
    </row>
    <row r="54" spans="1:4" s="117" customFormat="1" ht="12.75">
      <c r="A54" s="121"/>
      <c r="B54" s="121"/>
      <c r="C54" s="122"/>
      <c r="D54" s="123"/>
    </row>
    <row r="55" spans="1:4" s="117" customFormat="1" ht="12.75">
      <c r="A55" s="301" t="s">
        <v>41</v>
      </c>
      <c r="B55" s="302"/>
      <c r="C55" s="302"/>
      <c r="D55" s="278"/>
    </row>
    <row r="56" spans="1:4" s="4" customFormat="1" ht="25.5">
      <c r="A56" s="3" t="s">
        <v>24</v>
      </c>
      <c r="B56" s="3" t="s">
        <v>32</v>
      </c>
      <c r="C56" s="3" t="s">
        <v>33</v>
      </c>
      <c r="D56" s="37" t="s">
        <v>34</v>
      </c>
    </row>
    <row r="57" spans="1:4" s="4" customFormat="1" ht="12.75">
      <c r="A57" s="279" t="s">
        <v>123</v>
      </c>
      <c r="B57" s="280"/>
      <c r="C57" s="280"/>
      <c r="D57" s="277"/>
    </row>
    <row r="58" spans="1:4" s="4" customFormat="1" ht="12.75">
      <c r="A58" s="86">
        <v>1</v>
      </c>
      <c r="B58" s="89" t="s">
        <v>151</v>
      </c>
      <c r="C58" s="86">
        <v>2011</v>
      </c>
      <c r="D58" s="88">
        <v>4838.83</v>
      </c>
    </row>
    <row r="59" spans="1:4" s="4" customFormat="1" ht="25.5">
      <c r="A59" s="86">
        <v>2</v>
      </c>
      <c r="B59" s="89" t="s">
        <v>152</v>
      </c>
      <c r="C59" s="86">
        <v>2011</v>
      </c>
      <c r="D59" s="88">
        <v>6931.61</v>
      </c>
    </row>
    <row r="60" spans="1:4" s="4" customFormat="1" ht="25.5">
      <c r="A60" s="86">
        <v>3</v>
      </c>
      <c r="B60" s="89" t="s">
        <v>153</v>
      </c>
      <c r="C60" s="86">
        <v>2011</v>
      </c>
      <c r="D60" s="88">
        <v>18179.68</v>
      </c>
    </row>
    <row r="61" spans="1:4" s="4" customFormat="1" ht="12.75">
      <c r="A61" s="2"/>
      <c r="B61" s="15" t="s">
        <v>0</v>
      </c>
      <c r="C61" s="2"/>
      <c r="D61" s="27">
        <f>SUM(D58:D60)</f>
        <v>29950.12</v>
      </c>
    </row>
    <row r="62" spans="1:4" s="4" customFormat="1" ht="12.75">
      <c r="A62" s="121"/>
      <c r="B62" s="121"/>
      <c r="C62" s="122"/>
      <c r="D62" s="123"/>
    </row>
    <row r="63" spans="1:4" s="4" customFormat="1" ht="12.75">
      <c r="A63" s="121"/>
      <c r="B63" s="121"/>
      <c r="C63" s="122"/>
      <c r="D63" s="123"/>
    </row>
    <row r="64" spans="1:4" s="4" customFormat="1" ht="12.75">
      <c r="A64" s="121"/>
      <c r="B64" s="299" t="s">
        <v>35</v>
      </c>
      <c r="C64" s="300"/>
      <c r="D64" s="276">
        <f>SUM(D27+D30+D34+D37)</f>
        <v>165623</v>
      </c>
    </row>
    <row r="65" spans="1:4" s="4" customFormat="1" ht="12.75">
      <c r="A65" s="121"/>
      <c r="B65" s="299" t="s">
        <v>36</v>
      </c>
      <c r="C65" s="300"/>
      <c r="D65" s="276">
        <f>SUM(D49+D52)</f>
        <v>70438.8</v>
      </c>
    </row>
    <row r="66" spans="1:4" s="4" customFormat="1" ht="12.75">
      <c r="A66" s="121"/>
      <c r="B66" s="299" t="s">
        <v>37</v>
      </c>
      <c r="C66" s="300"/>
      <c r="D66" s="276">
        <f>SUM(D61)</f>
        <v>29950.12</v>
      </c>
    </row>
    <row r="67" spans="1:4" s="4" customFormat="1" ht="12.75">
      <c r="A67" s="121"/>
      <c r="B67" s="299" t="s">
        <v>0</v>
      </c>
      <c r="C67" s="300"/>
      <c r="D67" s="124">
        <f>SUM(D64:D66)</f>
        <v>266011.92</v>
      </c>
    </row>
    <row r="68" spans="1:4" s="4" customFormat="1" ht="12.75">
      <c r="A68" s="121"/>
      <c r="B68" s="121"/>
      <c r="C68" s="122"/>
      <c r="D68" s="123"/>
    </row>
    <row r="69" spans="1:4" s="4" customFormat="1" ht="12.75">
      <c r="A69" s="121"/>
      <c r="B69" s="121"/>
      <c r="C69" s="122"/>
      <c r="D69" s="123"/>
    </row>
    <row r="70" spans="1:4" s="4" customFormat="1" ht="12.75">
      <c r="A70" s="121"/>
      <c r="B70" s="121"/>
      <c r="C70" s="122"/>
      <c r="D70" s="123"/>
    </row>
    <row r="71" spans="1:4" s="4" customFormat="1" ht="14.25" customHeight="1">
      <c r="A71" s="121"/>
      <c r="B71" s="121"/>
      <c r="C71" s="122"/>
      <c r="D71" s="123"/>
    </row>
    <row r="72" spans="1:4" ht="12.75">
      <c r="A72" s="121"/>
      <c r="C72" s="122"/>
      <c r="D72" s="123"/>
    </row>
    <row r="73" spans="1:4" s="117" customFormat="1" ht="12.75">
      <c r="A73" s="121"/>
      <c r="B73" s="121"/>
      <c r="C73" s="122"/>
      <c r="D73" s="123"/>
    </row>
    <row r="74" spans="1:4" s="117" customFormat="1" ht="12.75">
      <c r="A74" s="121"/>
      <c r="B74" s="121"/>
      <c r="C74" s="122"/>
      <c r="D74" s="123"/>
    </row>
    <row r="75" spans="1:4" s="117" customFormat="1" ht="18" customHeight="1">
      <c r="A75" s="121"/>
      <c r="B75" s="121"/>
      <c r="C75" s="122"/>
      <c r="D75" s="123"/>
    </row>
    <row r="76" spans="1:4" ht="12.75">
      <c r="A76" s="121"/>
      <c r="C76" s="122"/>
      <c r="D76" s="123"/>
    </row>
    <row r="77" spans="1:4" s="12" customFormat="1" ht="12.75">
      <c r="A77" s="121"/>
      <c r="B77" s="121"/>
      <c r="C77" s="122"/>
      <c r="D77" s="123"/>
    </row>
    <row r="78" spans="1:4" s="12" customFormat="1" ht="12.75">
      <c r="A78" s="121"/>
      <c r="B78" s="121"/>
      <c r="C78" s="122"/>
      <c r="D78" s="123"/>
    </row>
    <row r="79" spans="1:4" ht="12.75">
      <c r="A79" s="121"/>
      <c r="C79" s="122"/>
      <c r="D79" s="123"/>
    </row>
    <row r="80" spans="1:4" s="4" customFormat="1" ht="12.75">
      <c r="A80" s="121"/>
      <c r="B80" s="121"/>
      <c r="C80" s="122"/>
      <c r="D80" s="123"/>
    </row>
    <row r="81" spans="1:4" s="4" customFormat="1" ht="12.75">
      <c r="A81" s="121"/>
      <c r="B81" s="121"/>
      <c r="C81" s="122"/>
      <c r="D81" s="123"/>
    </row>
    <row r="82" spans="1:4" s="4" customFormat="1" ht="12.75">
      <c r="A82" s="121"/>
      <c r="B82" s="121"/>
      <c r="C82" s="122"/>
      <c r="D82" s="123"/>
    </row>
    <row r="83" spans="1:4" s="4" customFormat="1" ht="12.75">
      <c r="A83" s="121"/>
      <c r="B83" s="121"/>
      <c r="C83" s="122"/>
      <c r="D83" s="123"/>
    </row>
    <row r="84" spans="1:4" s="4" customFormat="1" ht="12.75">
      <c r="A84" s="121"/>
      <c r="B84" s="121"/>
      <c r="C84" s="122"/>
      <c r="D84" s="123"/>
    </row>
    <row r="85" spans="1:4" s="4" customFormat="1" ht="12.75">
      <c r="A85" s="121"/>
      <c r="B85" s="121"/>
      <c r="C85" s="122"/>
      <c r="D85" s="123"/>
    </row>
    <row r="86" spans="1:4" s="4" customFormat="1" ht="12.75">
      <c r="A86" s="121"/>
      <c r="B86" s="121"/>
      <c r="C86" s="122"/>
      <c r="D86" s="123"/>
    </row>
    <row r="87" spans="1:4" s="4" customFormat="1" ht="12.75">
      <c r="A87" s="121"/>
      <c r="B87" s="121"/>
      <c r="C87" s="122"/>
      <c r="D87" s="123"/>
    </row>
    <row r="88" spans="1:4" s="4" customFormat="1" ht="12.75">
      <c r="A88" s="121"/>
      <c r="B88" s="121"/>
      <c r="C88" s="122"/>
      <c r="D88" s="123"/>
    </row>
    <row r="89" spans="1:4" s="4" customFormat="1" ht="12.75">
      <c r="A89" s="121"/>
      <c r="B89" s="121"/>
      <c r="C89" s="122"/>
      <c r="D89" s="123"/>
    </row>
    <row r="90" spans="1:4" s="12" customFormat="1" ht="12.75">
      <c r="A90" s="121"/>
      <c r="B90" s="121"/>
      <c r="C90" s="122"/>
      <c r="D90" s="123"/>
    </row>
    <row r="91" spans="1:4" ht="12.75">
      <c r="A91" s="121"/>
      <c r="C91" s="122"/>
      <c r="D91" s="123"/>
    </row>
    <row r="92" spans="1:4" ht="12.75">
      <c r="A92" s="121"/>
      <c r="C92" s="122"/>
      <c r="D92" s="123"/>
    </row>
    <row r="93" spans="1:4" ht="12.75">
      <c r="A93" s="121"/>
      <c r="C93" s="122"/>
      <c r="D93" s="123"/>
    </row>
    <row r="94" spans="1:4" ht="12.75">
      <c r="A94" s="121"/>
      <c r="C94" s="122"/>
      <c r="D94" s="123"/>
    </row>
    <row r="95" spans="1:4" ht="12.75">
      <c r="A95" s="121"/>
      <c r="C95" s="122"/>
      <c r="D95" s="123"/>
    </row>
    <row r="96" spans="1:4" ht="12.75">
      <c r="A96" s="121"/>
      <c r="C96" s="122"/>
      <c r="D96" s="123"/>
    </row>
    <row r="97" spans="1:4" ht="12.75">
      <c r="A97" s="121"/>
      <c r="C97" s="122"/>
      <c r="D97" s="123"/>
    </row>
    <row r="98" spans="1:4" ht="12.75">
      <c r="A98" s="121"/>
      <c r="C98" s="122"/>
      <c r="D98" s="123"/>
    </row>
    <row r="99" spans="1:4" ht="12.75">
      <c r="A99" s="121"/>
      <c r="C99" s="122"/>
      <c r="D99" s="123"/>
    </row>
    <row r="100" spans="1:4" ht="12.75">
      <c r="A100" s="121"/>
      <c r="C100" s="122"/>
      <c r="D100" s="123"/>
    </row>
    <row r="101" spans="1:4" ht="12.75">
      <c r="A101" s="121"/>
      <c r="C101" s="122"/>
      <c r="D101" s="123"/>
    </row>
    <row r="102" spans="1:4" ht="12.75">
      <c r="A102" s="121"/>
      <c r="C102" s="122"/>
      <c r="D102" s="123"/>
    </row>
    <row r="103" spans="1:4" ht="14.25" customHeight="1">
      <c r="A103" s="121"/>
      <c r="C103" s="122"/>
      <c r="D103" s="123"/>
    </row>
    <row r="104" spans="1:4" ht="12.75">
      <c r="A104" s="121"/>
      <c r="C104" s="122"/>
      <c r="D104" s="123"/>
    </row>
    <row r="105" spans="1:4" ht="12.75">
      <c r="A105" s="121"/>
      <c r="C105" s="122"/>
      <c r="D105" s="123"/>
    </row>
    <row r="106" spans="1:4" ht="14.25" customHeight="1">
      <c r="A106" s="121"/>
      <c r="C106" s="122"/>
      <c r="D106" s="123"/>
    </row>
    <row r="107" spans="1:4" ht="12.75">
      <c r="A107" s="121"/>
      <c r="C107" s="122"/>
      <c r="D107" s="123"/>
    </row>
    <row r="108" spans="1:4" s="12" customFormat="1" ht="12.75">
      <c r="A108" s="121"/>
      <c r="B108" s="121"/>
      <c r="C108" s="122"/>
      <c r="D108" s="123"/>
    </row>
    <row r="109" spans="1:4" s="12" customFormat="1" ht="12.75">
      <c r="A109" s="121"/>
      <c r="B109" s="121"/>
      <c r="C109" s="122"/>
      <c r="D109" s="123"/>
    </row>
    <row r="110" spans="1:4" s="12" customFormat="1" ht="12.75">
      <c r="A110" s="121"/>
      <c r="B110" s="121"/>
      <c r="C110" s="122"/>
      <c r="D110" s="123"/>
    </row>
    <row r="111" spans="1:4" s="12" customFormat="1" ht="12.75">
      <c r="A111" s="121"/>
      <c r="B111" s="121"/>
      <c r="C111" s="122"/>
      <c r="D111" s="123"/>
    </row>
    <row r="112" spans="1:4" s="12" customFormat="1" ht="12.75">
      <c r="A112" s="121"/>
      <c r="B112" s="121"/>
      <c r="C112" s="122"/>
      <c r="D112" s="123"/>
    </row>
    <row r="113" spans="1:4" s="12" customFormat="1" ht="12.75">
      <c r="A113" s="121"/>
      <c r="B113" s="121"/>
      <c r="C113" s="122"/>
      <c r="D113" s="123"/>
    </row>
    <row r="114" spans="1:4" s="12" customFormat="1" ht="12.75">
      <c r="A114" s="121"/>
      <c r="B114" s="121"/>
      <c r="C114" s="122"/>
      <c r="D114" s="123"/>
    </row>
    <row r="115" spans="1:4" ht="12.75" customHeight="1">
      <c r="A115" s="121"/>
      <c r="C115" s="122"/>
      <c r="D115" s="123"/>
    </row>
    <row r="116" spans="1:4" s="4" customFormat="1" ht="12.75">
      <c r="A116" s="121"/>
      <c r="B116" s="121"/>
      <c r="C116" s="122"/>
      <c r="D116" s="123"/>
    </row>
    <row r="117" spans="1:4" s="4" customFormat="1" ht="12.75">
      <c r="A117" s="121"/>
      <c r="B117" s="121"/>
      <c r="C117" s="122"/>
      <c r="D117" s="123"/>
    </row>
    <row r="118" spans="1:4" s="4" customFormat="1" ht="12.75">
      <c r="A118" s="121"/>
      <c r="B118" s="121"/>
      <c r="C118" s="122"/>
      <c r="D118" s="123"/>
    </row>
    <row r="119" spans="1:4" s="4" customFormat="1" ht="12.75">
      <c r="A119" s="121"/>
      <c r="B119" s="121"/>
      <c r="C119" s="122"/>
      <c r="D119" s="123"/>
    </row>
    <row r="120" spans="1:4" s="4" customFormat="1" ht="12.75">
      <c r="A120" s="121"/>
      <c r="B120" s="121"/>
      <c r="C120" s="122"/>
      <c r="D120" s="123"/>
    </row>
    <row r="121" spans="1:4" s="4" customFormat="1" ht="12.75">
      <c r="A121" s="121"/>
      <c r="B121" s="121"/>
      <c r="C121" s="122"/>
      <c r="D121" s="123"/>
    </row>
    <row r="122" spans="1:4" s="4" customFormat="1" ht="12.75">
      <c r="A122" s="121"/>
      <c r="B122" s="121"/>
      <c r="C122" s="122"/>
      <c r="D122" s="123"/>
    </row>
    <row r="123" spans="1:4" s="4" customFormat="1" ht="18" customHeight="1">
      <c r="A123" s="121"/>
      <c r="B123" s="121"/>
      <c r="C123" s="122"/>
      <c r="D123" s="123"/>
    </row>
    <row r="124" spans="1:4" ht="12.75">
      <c r="A124" s="121"/>
      <c r="C124" s="122"/>
      <c r="D124" s="123"/>
    </row>
    <row r="125" spans="1:4" s="12" customFormat="1" ht="12.75">
      <c r="A125" s="121"/>
      <c r="B125" s="121"/>
      <c r="C125" s="122"/>
      <c r="D125" s="123"/>
    </row>
    <row r="126" spans="1:4" s="12" customFormat="1" ht="12.75">
      <c r="A126" s="121"/>
      <c r="B126" s="121"/>
      <c r="C126" s="122"/>
      <c r="D126" s="123"/>
    </row>
    <row r="127" spans="1:4" s="12" customFormat="1" ht="12.75">
      <c r="A127" s="121"/>
      <c r="B127" s="121"/>
      <c r="C127" s="122"/>
      <c r="D127" s="123"/>
    </row>
    <row r="128" spans="1:4" ht="12.75" customHeight="1">
      <c r="A128" s="121"/>
      <c r="C128" s="122"/>
      <c r="D128" s="123"/>
    </row>
    <row r="129" spans="1:4" s="12" customFormat="1" ht="12.75">
      <c r="A129" s="121"/>
      <c r="B129" s="121"/>
      <c r="C129" s="122"/>
      <c r="D129" s="123"/>
    </row>
    <row r="130" spans="1:4" s="12" customFormat="1" ht="12.75">
      <c r="A130" s="121"/>
      <c r="B130" s="121"/>
      <c r="C130" s="122"/>
      <c r="D130" s="123"/>
    </row>
    <row r="131" spans="1:4" s="12" customFormat="1" ht="12.75">
      <c r="A131" s="121"/>
      <c r="B131" s="121"/>
      <c r="C131" s="122"/>
      <c r="D131" s="123"/>
    </row>
    <row r="132" spans="1:4" s="12" customFormat="1" ht="12.75">
      <c r="A132" s="121"/>
      <c r="B132" s="121"/>
      <c r="C132" s="122"/>
      <c r="D132" s="123"/>
    </row>
    <row r="133" spans="1:4" s="12" customFormat="1" ht="12.75">
      <c r="A133" s="121"/>
      <c r="B133" s="121"/>
      <c r="C133" s="122"/>
      <c r="D133" s="123"/>
    </row>
    <row r="134" spans="1:4" s="12" customFormat="1" ht="12.75">
      <c r="A134" s="121"/>
      <c r="B134" s="121"/>
      <c r="C134" s="122"/>
      <c r="D134" s="123"/>
    </row>
    <row r="135" spans="1:4" ht="12.75">
      <c r="A135" s="121"/>
      <c r="C135" s="122"/>
      <c r="D135" s="123"/>
    </row>
    <row r="136" spans="1:4" ht="12.75">
      <c r="A136" s="121"/>
      <c r="C136" s="122"/>
      <c r="D136" s="123"/>
    </row>
    <row r="137" spans="1:4" ht="12.75">
      <c r="A137" s="121"/>
      <c r="C137" s="122"/>
      <c r="D137" s="123"/>
    </row>
    <row r="138" spans="1:4" ht="14.25" customHeight="1">
      <c r="A138" s="121"/>
      <c r="C138" s="122"/>
      <c r="D138" s="123"/>
    </row>
    <row r="139" spans="1:4" ht="12.75">
      <c r="A139" s="121"/>
      <c r="C139" s="122"/>
      <c r="D139" s="123"/>
    </row>
    <row r="140" spans="1:4" ht="12.75">
      <c r="A140" s="121"/>
      <c r="C140" s="122"/>
      <c r="D140" s="123"/>
    </row>
    <row r="141" spans="1:4" ht="12.75">
      <c r="A141" s="121"/>
      <c r="C141" s="122"/>
      <c r="D141" s="123"/>
    </row>
    <row r="142" spans="1:4" ht="12.75">
      <c r="A142" s="121"/>
      <c r="C142" s="122"/>
      <c r="D142" s="123"/>
    </row>
    <row r="143" spans="1:4" ht="12.75">
      <c r="A143" s="121"/>
      <c r="C143" s="122"/>
      <c r="D143" s="123"/>
    </row>
    <row r="144" spans="1:4" ht="12.75">
      <c r="A144" s="121"/>
      <c r="C144" s="122"/>
      <c r="D144" s="123"/>
    </row>
    <row r="145" spans="1:4" ht="12.75">
      <c r="A145" s="121"/>
      <c r="C145" s="122"/>
      <c r="D145" s="123"/>
    </row>
    <row r="146" spans="1:4" ht="12.75">
      <c r="A146" s="121"/>
      <c r="C146" s="122"/>
      <c r="D146" s="123"/>
    </row>
    <row r="147" spans="1:4" ht="12.75">
      <c r="A147" s="121"/>
      <c r="C147" s="122"/>
      <c r="D147" s="123"/>
    </row>
    <row r="148" spans="1:4" ht="12.75">
      <c r="A148" s="121"/>
      <c r="C148" s="122"/>
      <c r="D148" s="123"/>
    </row>
    <row r="149" spans="1:4" ht="12.75">
      <c r="A149" s="121"/>
      <c r="C149" s="122"/>
      <c r="D149" s="123"/>
    </row>
    <row r="150" spans="1:4" ht="12.75">
      <c r="A150" s="121"/>
      <c r="C150" s="122"/>
      <c r="D150" s="123"/>
    </row>
    <row r="151" spans="1:4" ht="12.75">
      <c r="A151" s="121"/>
      <c r="C151" s="122"/>
      <c r="D151" s="123"/>
    </row>
    <row r="152" spans="1:4" ht="12.75">
      <c r="A152" s="121"/>
      <c r="C152" s="122"/>
      <c r="D152" s="123"/>
    </row>
    <row r="153" spans="1:4" ht="12.75">
      <c r="A153" s="121"/>
      <c r="C153" s="122"/>
      <c r="D153" s="123"/>
    </row>
    <row r="154" spans="1:4" ht="12.75">
      <c r="A154" s="121"/>
      <c r="C154" s="122"/>
      <c r="D154" s="123"/>
    </row>
    <row r="155" spans="1:4" ht="12.75">
      <c r="A155" s="121"/>
      <c r="C155" s="122"/>
      <c r="D155" s="123"/>
    </row>
    <row r="156" spans="1:4" ht="12.75">
      <c r="A156" s="121"/>
      <c r="C156" s="122"/>
      <c r="D156" s="123"/>
    </row>
    <row r="157" spans="1:4" ht="12.75">
      <c r="A157" s="121"/>
      <c r="C157" s="122"/>
      <c r="D157" s="123"/>
    </row>
    <row r="158" spans="1:4" ht="12.75">
      <c r="A158" s="121"/>
      <c r="C158" s="122"/>
      <c r="D158" s="123"/>
    </row>
    <row r="159" spans="1:4" ht="12.75">
      <c r="A159" s="121"/>
      <c r="C159" s="122"/>
      <c r="D159" s="123"/>
    </row>
    <row r="160" spans="1:4" ht="12.75">
      <c r="A160" s="121"/>
      <c r="C160" s="122"/>
      <c r="D160" s="123"/>
    </row>
    <row r="161" spans="1:4" ht="12.75">
      <c r="A161" s="121"/>
      <c r="C161" s="122"/>
      <c r="D161" s="123"/>
    </row>
    <row r="162" spans="1:4" ht="12.75">
      <c r="A162" s="121"/>
      <c r="C162" s="122"/>
      <c r="D162" s="123"/>
    </row>
    <row r="163" spans="1:4" ht="12.75">
      <c r="A163" s="121"/>
      <c r="C163" s="122"/>
      <c r="D163" s="123"/>
    </row>
    <row r="164" spans="1:4" ht="12.75">
      <c r="A164" s="121"/>
      <c r="C164" s="122"/>
      <c r="D164" s="123"/>
    </row>
    <row r="165" spans="1:4" ht="12.75">
      <c r="A165" s="121"/>
      <c r="C165" s="122"/>
      <c r="D165" s="123"/>
    </row>
    <row r="166" spans="1:4" ht="12.75">
      <c r="A166" s="121"/>
      <c r="C166" s="122"/>
      <c r="D166" s="123"/>
    </row>
    <row r="167" spans="1:4" ht="12.75">
      <c r="A167" s="121"/>
      <c r="C167" s="122"/>
      <c r="D167" s="123"/>
    </row>
    <row r="168" spans="1:4" ht="12.75">
      <c r="A168" s="121"/>
      <c r="C168" s="122"/>
      <c r="D168" s="123"/>
    </row>
    <row r="169" spans="1:4" ht="12.75">
      <c r="A169" s="121"/>
      <c r="C169" s="122"/>
      <c r="D169" s="123"/>
    </row>
    <row r="170" spans="1:4" ht="12.75">
      <c r="A170" s="121"/>
      <c r="C170" s="122"/>
      <c r="D170" s="123"/>
    </row>
    <row r="171" spans="1:4" s="4" customFormat="1" ht="12.75">
      <c r="A171" s="121"/>
      <c r="B171" s="121"/>
      <c r="C171" s="122"/>
      <c r="D171" s="123"/>
    </row>
    <row r="172" spans="1:4" s="4" customFormat="1" ht="12.75">
      <c r="A172" s="121"/>
      <c r="B172" s="121"/>
      <c r="C172" s="122"/>
      <c r="D172" s="123"/>
    </row>
    <row r="173" spans="1:4" s="4" customFormat="1" ht="12.75">
      <c r="A173" s="121"/>
      <c r="B173" s="121"/>
      <c r="C173" s="122"/>
      <c r="D173" s="123"/>
    </row>
    <row r="174" spans="1:4" s="4" customFormat="1" ht="12.75">
      <c r="A174" s="121"/>
      <c r="B174" s="121"/>
      <c r="C174" s="122"/>
      <c r="D174" s="123"/>
    </row>
    <row r="175" spans="1:4" s="4" customFormat="1" ht="12.75">
      <c r="A175" s="121"/>
      <c r="B175" s="121"/>
      <c r="C175" s="122"/>
      <c r="D175" s="123"/>
    </row>
    <row r="176" spans="1:4" s="4" customFormat="1" ht="12.75">
      <c r="A176" s="121"/>
      <c r="B176" s="121"/>
      <c r="C176" s="122"/>
      <c r="D176" s="123"/>
    </row>
    <row r="177" spans="1:4" s="4" customFormat="1" ht="12.75">
      <c r="A177" s="121"/>
      <c r="B177" s="121"/>
      <c r="C177" s="122"/>
      <c r="D177" s="123"/>
    </row>
    <row r="178" spans="1:4" s="4" customFormat="1" ht="12.75">
      <c r="A178" s="121"/>
      <c r="B178" s="121"/>
      <c r="C178" s="122"/>
      <c r="D178" s="123"/>
    </row>
    <row r="179" spans="1:4" s="4" customFormat="1" ht="12.75">
      <c r="A179" s="121"/>
      <c r="B179" s="121"/>
      <c r="C179" s="122"/>
      <c r="D179" s="123"/>
    </row>
    <row r="180" spans="1:4" s="4" customFormat="1" ht="12.75">
      <c r="A180" s="121"/>
      <c r="B180" s="121"/>
      <c r="C180" s="122"/>
      <c r="D180" s="123"/>
    </row>
    <row r="181" spans="1:4" s="4" customFormat="1" ht="12.75">
      <c r="A181" s="121"/>
      <c r="B181" s="121"/>
      <c r="C181" s="122"/>
      <c r="D181" s="123"/>
    </row>
    <row r="182" spans="1:4" s="4" customFormat="1" ht="12.75">
      <c r="A182" s="121"/>
      <c r="B182" s="121"/>
      <c r="C182" s="122"/>
      <c r="D182" s="123"/>
    </row>
    <row r="183" spans="1:4" s="4" customFormat="1" ht="12.75">
      <c r="A183" s="121"/>
      <c r="B183" s="121"/>
      <c r="C183" s="122"/>
      <c r="D183" s="123"/>
    </row>
    <row r="184" spans="1:4" s="4" customFormat="1" ht="12.75">
      <c r="A184" s="121"/>
      <c r="B184" s="121"/>
      <c r="C184" s="122"/>
      <c r="D184" s="123"/>
    </row>
    <row r="185" spans="1:4" s="4" customFormat="1" ht="12.75">
      <c r="A185" s="121"/>
      <c r="B185" s="121"/>
      <c r="C185" s="122"/>
      <c r="D185" s="123"/>
    </row>
    <row r="186" spans="1:4" s="4" customFormat="1" ht="12.75">
      <c r="A186" s="121"/>
      <c r="B186" s="121"/>
      <c r="C186" s="122"/>
      <c r="D186" s="123"/>
    </row>
    <row r="187" spans="1:4" s="4" customFormat="1" ht="12.75">
      <c r="A187" s="121"/>
      <c r="B187" s="121"/>
      <c r="C187" s="122"/>
      <c r="D187" s="123"/>
    </row>
    <row r="188" spans="1:4" s="4" customFormat="1" ht="12.75">
      <c r="A188" s="121"/>
      <c r="B188" s="121"/>
      <c r="C188" s="122"/>
      <c r="D188" s="123"/>
    </row>
    <row r="189" spans="1:4" s="4" customFormat="1" ht="12.75">
      <c r="A189" s="121"/>
      <c r="B189" s="121"/>
      <c r="C189" s="122"/>
      <c r="D189" s="123"/>
    </row>
    <row r="190" spans="1:4" s="4" customFormat="1" ht="12.75">
      <c r="A190" s="121"/>
      <c r="B190" s="121"/>
      <c r="C190" s="122"/>
      <c r="D190" s="123"/>
    </row>
    <row r="191" spans="1:4" s="4" customFormat="1" ht="12.75">
      <c r="A191" s="121"/>
      <c r="B191" s="121"/>
      <c r="C191" s="122"/>
      <c r="D191" s="123"/>
    </row>
    <row r="192" spans="1:4" s="4" customFormat="1" ht="12.75">
      <c r="A192" s="121"/>
      <c r="B192" s="121"/>
      <c r="C192" s="122"/>
      <c r="D192" s="123"/>
    </row>
    <row r="193" spans="1:4" s="4" customFormat="1" ht="12.75">
      <c r="A193" s="121"/>
      <c r="B193" s="121"/>
      <c r="C193" s="122"/>
      <c r="D193" s="123"/>
    </row>
    <row r="194" spans="1:4" s="4" customFormat="1" ht="12.75">
      <c r="A194" s="121"/>
      <c r="B194" s="121"/>
      <c r="C194" s="122"/>
      <c r="D194" s="123"/>
    </row>
    <row r="195" spans="1:4" s="4" customFormat="1" ht="12.75">
      <c r="A195" s="121"/>
      <c r="B195" s="121"/>
      <c r="C195" s="122"/>
      <c r="D195" s="123"/>
    </row>
    <row r="196" spans="1:4" s="4" customFormat="1" ht="12.75">
      <c r="A196" s="121"/>
      <c r="B196" s="121"/>
      <c r="C196" s="122"/>
      <c r="D196" s="123"/>
    </row>
    <row r="197" spans="1:4" s="4" customFormat="1" ht="12.75">
      <c r="A197" s="121"/>
      <c r="B197" s="121"/>
      <c r="C197" s="122"/>
      <c r="D197" s="123"/>
    </row>
    <row r="198" spans="1:4" s="4" customFormat="1" ht="12.75">
      <c r="A198" s="121"/>
      <c r="B198" s="121"/>
      <c r="C198" s="122"/>
      <c r="D198" s="123"/>
    </row>
    <row r="199" spans="1:4" s="4" customFormat="1" ht="18" customHeight="1">
      <c r="A199" s="121"/>
      <c r="B199" s="121"/>
      <c r="C199" s="122"/>
      <c r="D199" s="123"/>
    </row>
    <row r="200" spans="1:4" ht="12.75">
      <c r="A200" s="121"/>
      <c r="C200" s="122"/>
      <c r="D200" s="123"/>
    </row>
    <row r="201" spans="1:4" s="4" customFormat="1" ht="12.75">
      <c r="A201" s="121"/>
      <c r="B201" s="121"/>
      <c r="C201" s="122"/>
      <c r="D201" s="123"/>
    </row>
    <row r="202" spans="1:4" s="4" customFormat="1" ht="12.75">
      <c r="A202" s="121"/>
      <c r="B202" s="121"/>
      <c r="C202" s="122"/>
      <c r="D202" s="123"/>
    </row>
    <row r="203" spans="1:4" s="4" customFormat="1" ht="12.75">
      <c r="A203" s="121"/>
      <c r="B203" s="121"/>
      <c r="C203" s="122"/>
      <c r="D203" s="123"/>
    </row>
    <row r="204" spans="1:4" s="4" customFormat="1" ht="18" customHeight="1">
      <c r="A204" s="121"/>
      <c r="B204" s="121"/>
      <c r="C204" s="122"/>
      <c r="D204" s="123"/>
    </row>
    <row r="205" spans="1:4" ht="12.75">
      <c r="A205" s="121"/>
      <c r="C205" s="122"/>
      <c r="D205" s="123"/>
    </row>
    <row r="206" spans="1:4" ht="14.25" customHeight="1">
      <c r="A206" s="121"/>
      <c r="C206" s="122"/>
      <c r="D206" s="123"/>
    </row>
    <row r="207" spans="1:4" ht="14.25" customHeight="1">
      <c r="A207" s="121"/>
      <c r="C207" s="122"/>
      <c r="D207" s="123"/>
    </row>
    <row r="208" spans="1:4" ht="14.25" customHeight="1">
      <c r="A208" s="121"/>
      <c r="C208" s="122"/>
      <c r="D208" s="123"/>
    </row>
    <row r="209" spans="1:4" ht="12.75">
      <c r="A209" s="121"/>
      <c r="C209" s="122"/>
      <c r="D209" s="123"/>
    </row>
    <row r="210" spans="1:4" ht="14.25" customHeight="1">
      <c r="A210" s="121"/>
      <c r="C210" s="122"/>
      <c r="D210" s="123"/>
    </row>
    <row r="211" spans="1:4" ht="12.75">
      <c r="A211" s="121"/>
      <c r="C211" s="122"/>
      <c r="D211" s="123"/>
    </row>
    <row r="212" spans="1:4" ht="14.25" customHeight="1">
      <c r="A212" s="121"/>
      <c r="C212" s="122"/>
      <c r="D212" s="123"/>
    </row>
    <row r="213" spans="1:4" ht="12.75">
      <c r="A213" s="121"/>
      <c r="C213" s="122"/>
      <c r="D213" s="123"/>
    </row>
    <row r="214" spans="1:4" s="4" customFormat="1" ht="30" customHeight="1">
      <c r="A214" s="121"/>
      <c r="B214" s="121"/>
      <c r="C214" s="122"/>
      <c r="D214" s="123"/>
    </row>
    <row r="215" spans="1:4" s="4" customFormat="1" ht="12.75">
      <c r="A215" s="121"/>
      <c r="B215" s="121"/>
      <c r="C215" s="122"/>
      <c r="D215" s="123"/>
    </row>
    <row r="216" spans="1:4" s="4" customFormat="1" ht="12.75">
      <c r="A216" s="121"/>
      <c r="B216" s="121"/>
      <c r="C216" s="122"/>
      <c r="D216" s="123"/>
    </row>
    <row r="217" spans="1:4" s="4" customFormat="1" ht="12.75">
      <c r="A217" s="121"/>
      <c r="B217" s="121"/>
      <c r="C217" s="122"/>
      <c r="D217" s="123"/>
    </row>
    <row r="218" spans="1:4" s="4" customFormat="1" ht="12.75">
      <c r="A218" s="121"/>
      <c r="B218" s="121"/>
      <c r="C218" s="122"/>
      <c r="D218" s="123"/>
    </row>
    <row r="219" spans="1:4" s="4" customFormat="1" ht="12.75">
      <c r="A219" s="121"/>
      <c r="B219" s="121"/>
      <c r="C219" s="122"/>
      <c r="D219" s="123"/>
    </row>
    <row r="220" spans="1:4" s="4" customFormat="1" ht="12.75">
      <c r="A220" s="121"/>
      <c r="B220" s="121"/>
      <c r="C220" s="122"/>
      <c r="D220" s="123"/>
    </row>
    <row r="221" spans="1:4" s="4" customFormat="1" ht="12.75">
      <c r="A221" s="121"/>
      <c r="B221" s="121"/>
      <c r="C221" s="122"/>
      <c r="D221" s="123"/>
    </row>
    <row r="222" spans="1:4" s="4" customFormat="1" ht="12.75">
      <c r="A222" s="121"/>
      <c r="B222" s="121"/>
      <c r="C222" s="122"/>
      <c r="D222" s="123"/>
    </row>
    <row r="223" spans="1:4" s="4" customFormat="1" ht="12.75">
      <c r="A223" s="121"/>
      <c r="B223" s="121"/>
      <c r="C223" s="122"/>
      <c r="D223" s="123"/>
    </row>
    <row r="224" spans="1:4" s="4" customFormat="1" ht="12.75">
      <c r="A224" s="121"/>
      <c r="B224" s="121"/>
      <c r="C224" s="122"/>
      <c r="D224" s="123"/>
    </row>
    <row r="225" spans="1:4" s="4" customFormat="1" ht="12.75">
      <c r="A225" s="121"/>
      <c r="B225" s="121"/>
      <c r="C225" s="122"/>
      <c r="D225" s="123"/>
    </row>
    <row r="226" spans="1:4" s="4" customFormat="1" ht="12.75">
      <c r="A226" s="121"/>
      <c r="B226" s="121"/>
      <c r="C226" s="122"/>
      <c r="D226" s="123"/>
    </row>
    <row r="227" spans="1:4" s="4" customFormat="1" ht="12.75">
      <c r="A227" s="121"/>
      <c r="B227" s="121"/>
      <c r="C227" s="122"/>
      <c r="D227" s="123"/>
    </row>
    <row r="228" spans="1:4" s="4" customFormat="1" ht="12.75">
      <c r="A228" s="121"/>
      <c r="B228" s="121"/>
      <c r="C228" s="122"/>
      <c r="D228" s="123"/>
    </row>
    <row r="229" spans="1:4" ht="12.75">
      <c r="A229" s="121"/>
      <c r="C229" s="122"/>
      <c r="D229" s="123"/>
    </row>
    <row r="230" spans="1:4" ht="12.75">
      <c r="A230" s="121"/>
      <c r="C230" s="122"/>
      <c r="D230" s="123"/>
    </row>
    <row r="231" spans="1:4" ht="18" customHeight="1">
      <c r="A231" s="121"/>
      <c r="C231" s="122"/>
      <c r="D231" s="123"/>
    </row>
    <row r="232" spans="1:4" ht="20.25" customHeight="1">
      <c r="A232" s="121"/>
      <c r="C232" s="122"/>
      <c r="D232" s="123"/>
    </row>
    <row r="233" spans="1:4" ht="12.75">
      <c r="A233" s="121"/>
      <c r="C233" s="122"/>
      <c r="D233" s="123"/>
    </row>
    <row r="234" spans="1:4" ht="12.75">
      <c r="A234" s="121"/>
      <c r="C234" s="122"/>
      <c r="D234" s="123"/>
    </row>
    <row r="235" spans="1:4" ht="12.75">
      <c r="A235" s="121"/>
      <c r="C235" s="122"/>
      <c r="D235" s="123"/>
    </row>
    <row r="236" spans="1:4" ht="12.75">
      <c r="A236" s="121"/>
      <c r="C236" s="122"/>
      <c r="D236" s="123"/>
    </row>
    <row r="237" spans="1:4" ht="12.75">
      <c r="A237" s="121"/>
      <c r="C237" s="122"/>
      <c r="D237" s="123"/>
    </row>
    <row r="238" spans="1:4" ht="12.75">
      <c r="A238" s="121"/>
      <c r="C238" s="122"/>
      <c r="D238" s="123"/>
    </row>
    <row r="239" spans="1:4" ht="12.75">
      <c r="A239" s="121"/>
      <c r="C239" s="122"/>
      <c r="D239" s="123"/>
    </row>
    <row r="240" spans="1:4" ht="12.75">
      <c r="A240" s="121"/>
      <c r="C240" s="122"/>
      <c r="D240" s="123"/>
    </row>
    <row r="241" spans="1:4" ht="12.75">
      <c r="A241" s="121"/>
      <c r="C241" s="122"/>
      <c r="D241" s="123"/>
    </row>
    <row r="242" spans="1:4" ht="12.75">
      <c r="A242" s="121"/>
      <c r="C242" s="122"/>
      <c r="D242" s="123"/>
    </row>
    <row r="243" spans="1:4" ht="12.75">
      <c r="A243" s="121"/>
      <c r="C243" s="122"/>
      <c r="D243" s="123"/>
    </row>
    <row r="244" spans="1:4" ht="12.75">
      <c r="A244" s="121"/>
      <c r="C244" s="122"/>
      <c r="D244" s="123"/>
    </row>
    <row r="245" spans="1:4" ht="12.75">
      <c r="A245" s="121"/>
      <c r="C245" s="122"/>
      <c r="D245" s="123"/>
    </row>
    <row r="246" spans="1:4" ht="12.75">
      <c r="A246" s="121"/>
      <c r="C246" s="122"/>
      <c r="D246" s="123"/>
    </row>
    <row r="247" spans="1:4" ht="12.75">
      <c r="A247" s="121"/>
      <c r="C247" s="122"/>
      <c r="D247" s="123"/>
    </row>
    <row r="248" spans="1:4" ht="12.75">
      <c r="A248" s="121"/>
      <c r="C248" s="122"/>
      <c r="D248" s="123"/>
    </row>
    <row r="249" spans="1:4" ht="12.75">
      <c r="A249" s="121"/>
      <c r="C249" s="122"/>
      <c r="D249" s="123"/>
    </row>
    <row r="250" spans="1:4" ht="12.75">
      <c r="A250" s="121"/>
      <c r="C250" s="122"/>
      <c r="D250" s="123"/>
    </row>
    <row r="251" spans="1:4" ht="12.75">
      <c r="A251" s="121"/>
      <c r="C251" s="122"/>
      <c r="D251" s="123"/>
    </row>
    <row r="252" spans="1:4" ht="12.75">
      <c r="A252" s="121"/>
      <c r="C252" s="122"/>
      <c r="D252" s="123"/>
    </row>
    <row r="253" spans="1:4" ht="12.75">
      <c r="A253" s="121"/>
      <c r="C253" s="122"/>
      <c r="D253" s="123"/>
    </row>
    <row r="254" spans="1:4" ht="12.75">
      <c r="A254" s="121"/>
      <c r="C254" s="122"/>
      <c r="D254" s="123"/>
    </row>
    <row r="255" spans="1:4" ht="12.75">
      <c r="A255" s="121"/>
      <c r="C255" s="122"/>
      <c r="D255" s="123"/>
    </row>
    <row r="256" spans="1:4" ht="12.75">
      <c r="A256" s="121"/>
      <c r="C256" s="122"/>
      <c r="D256" s="123"/>
    </row>
    <row r="257" spans="1:4" ht="12.75">
      <c r="A257" s="121"/>
      <c r="C257" s="122"/>
      <c r="D257" s="123"/>
    </row>
    <row r="258" spans="1:4" ht="12.75">
      <c r="A258" s="121"/>
      <c r="C258" s="122"/>
      <c r="D258" s="123"/>
    </row>
    <row r="259" spans="1:4" ht="12.75">
      <c r="A259" s="121"/>
      <c r="C259" s="122"/>
      <c r="D259" s="123"/>
    </row>
    <row r="260" spans="1:4" ht="12.75">
      <c r="A260" s="121"/>
      <c r="C260" s="122"/>
      <c r="D260" s="123"/>
    </row>
    <row r="261" spans="1:4" ht="12.75">
      <c r="A261" s="121"/>
      <c r="C261" s="122"/>
      <c r="D261" s="123"/>
    </row>
    <row r="262" spans="1:4" ht="12.75">
      <c r="A262" s="121"/>
      <c r="C262" s="122"/>
      <c r="D262" s="123"/>
    </row>
    <row r="263" spans="1:4" ht="12.75">
      <c r="A263" s="121"/>
      <c r="C263" s="122"/>
      <c r="D263" s="123"/>
    </row>
    <row r="264" spans="1:4" ht="12.75">
      <c r="A264" s="121"/>
      <c r="C264" s="122"/>
      <c r="D264" s="123"/>
    </row>
    <row r="265" spans="1:4" ht="12.75">
      <c r="A265" s="121"/>
      <c r="C265" s="122"/>
      <c r="D265" s="123"/>
    </row>
    <row r="266" spans="1:4" ht="12.75">
      <c r="A266" s="121"/>
      <c r="C266" s="122"/>
      <c r="D266" s="123"/>
    </row>
    <row r="267" spans="1:4" ht="12.75">
      <c r="A267" s="121"/>
      <c r="C267" s="122"/>
      <c r="D267" s="123"/>
    </row>
    <row r="268" spans="1:4" ht="12.75">
      <c r="A268" s="121"/>
      <c r="C268" s="122"/>
      <c r="D268" s="123"/>
    </row>
    <row r="269" spans="1:4" ht="12.75">
      <c r="A269" s="121"/>
      <c r="C269" s="122"/>
      <c r="D269" s="123"/>
    </row>
    <row r="270" spans="1:4" ht="12.75">
      <c r="A270" s="121"/>
      <c r="C270" s="122"/>
      <c r="D270" s="123"/>
    </row>
    <row r="271" spans="1:4" ht="12.75">
      <c r="A271" s="121"/>
      <c r="C271" s="122"/>
      <c r="D271" s="123"/>
    </row>
    <row r="272" spans="1:4" ht="12.75">
      <c r="A272" s="121"/>
      <c r="C272" s="122"/>
      <c r="D272" s="123"/>
    </row>
    <row r="273" spans="1:4" ht="12.75">
      <c r="A273" s="121"/>
      <c r="C273" s="122"/>
      <c r="D273" s="123"/>
    </row>
    <row r="274" spans="1:4" ht="12.75">
      <c r="A274" s="121"/>
      <c r="C274" s="122"/>
      <c r="D274" s="123"/>
    </row>
    <row r="275" spans="1:4" ht="12.75">
      <c r="A275" s="121"/>
      <c r="C275" s="122"/>
      <c r="D275" s="123"/>
    </row>
    <row r="276" spans="1:4" ht="12.75">
      <c r="A276" s="121"/>
      <c r="C276" s="122"/>
      <c r="D276" s="123"/>
    </row>
    <row r="277" spans="1:4" ht="12.75">
      <c r="A277" s="121"/>
      <c r="C277" s="122"/>
      <c r="D277" s="123"/>
    </row>
    <row r="278" spans="1:4" ht="12.75">
      <c r="A278" s="121"/>
      <c r="C278" s="122"/>
      <c r="D278" s="123"/>
    </row>
    <row r="279" spans="1:4" ht="12.75">
      <c r="A279" s="121"/>
      <c r="C279" s="122"/>
      <c r="D279" s="123"/>
    </row>
    <row r="280" spans="1:4" ht="12.75">
      <c r="A280" s="121"/>
      <c r="C280" s="122"/>
      <c r="D280" s="123"/>
    </row>
    <row r="281" spans="1:4" ht="12.75">
      <c r="A281" s="121"/>
      <c r="C281" s="122"/>
      <c r="D281" s="123"/>
    </row>
    <row r="282" spans="1:4" ht="12.75">
      <c r="A282" s="121"/>
      <c r="C282" s="122"/>
      <c r="D282" s="123"/>
    </row>
    <row r="283" spans="1:4" ht="12.75">
      <c r="A283" s="121"/>
      <c r="C283" s="122"/>
      <c r="D283" s="123"/>
    </row>
    <row r="284" spans="1:4" ht="12.75">
      <c r="A284" s="121"/>
      <c r="C284" s="122"/>
      <c r="D284" s="123"/>
    </row>
    <row r="285" spans="1:4" ht="12.75">
      <c r="A285" s="121"/>
      <c r="C285" s="122"/>
      <c r="D285" s="123"/>
    </row>
    <row r="286" spans="1:4" ht="12.75">
      <c r="A286" s="121"/>
      <c r="C286" s="122"/>
      <c r="D286" s="123"/>
    </row>
    <row r="287" spans="1:4" ht="12.75">
      <c r="A287" s="121"/>
      <c r="C287" s="122"/>
      <c r="D287" s="123"/>
    </row>
    <row r="288" spans="1:4" ht="12.75">
      <c r="A288" s="121"/>
      <c r="C288" s="122"/>
      <c r="D288" s="123"/>
    </row>
    <row r="289" spans="1:4" ht="12.75">
      <c r="A289" s="121"/>
      <c r="C289" s="122"/>
      <c r="D289" s="123"/>
    </row>
    <row r="290" spans="1:4" ht="12.75">
      <c r="A290" s="121"/>
      <c r="C290" s="122"/>
      <c r="D290" s="123"/>
    </row>
    <row r="291" spans="1:4" ht="12.75">
      <c r="A291" s="121"/>
      <c r="C291" s="122"/>
      <c r="D291" s="123"/>
    </row>
    <row r="292" spans="1:4" ht="12.75">
      <c r="A292" s="121"/>
      <c r="C292" s="122"/>
      <c r="D292" s="123"/>
    </row>
    <row r="293" spans="1:4" ht="12.75">
      <c r="A293" s="121"/>
      <c r="C293" s="122"/>
      <c r="D293" s="123"/>
    </row>
    <row r="294" spans="1:4" ht="12.75">
      <c r="A294" s="121"/>
      <c r="C294" s="122"/>
      <c r="D294" s="123"/>
    </row>
    <row r="295" spans="1:4" ht="12.75">
      <c r="A295" s="121"/>
      <c r="C295" s="122"/>
      <c r="D295" s="123"/>
    </row>
    <row r="296" spans="1:4" ht="12.75">
      <c r="A296" s="121"/>
      <c r="C296" s="122"/>
      <c r="D296" s="123"/>
    </row>
    <row r="297" spans="1:4" ht="12.75">
      <c r="A297" s="121"/>
      <c r="C297" s="122"/>
      <c r="D297" s="123"/>
    </row>
    <row r="298" spans="1:4" ht="12.75">
      <c r="A298" s="121"/>
      <c r="C298" s="122"/>
      <c r="D298" s="123"/>
    </row>
    <row r="299" spans="1:4" ht="12.75">
      <c r="A299" s="121"/>
      <c r="C299" s="122"/>
      <c r="D299" s="123"/>
    </row>
    <row r="300" spans="1:4" ht="12.75">
      <c r="A300" s="121"/>
      <c r="C300" s="122"/>
      <c r="D300" s="123"/>
    </row>
    <row r="301" spans="1:4" ht="12.75">
      <c r="A301" s="121"/>
      <c r="C301" s="122"/>
      <c r="D301" s="123"/>
    </row>
    <row r="302" spans="1:4" ht="12.75">
      <c r="A302" s="121"/>
      <c r="C302" s="122"/>
      <c r="D302" s="123"/>
    </row>
    <row r="303" spans="1:4" ht="12.75">
      <c r="A303" s="121"/>
      <c r="C303" s="122"/>
      <c r="D303" s="123"/>
    </row>
    <row r="304" spans="1:4" ht="12.75">
      <c r="A304" s="121"/>
      <c r="C304" s="122"/>
      <c r="D304" s="123"/>
    </row>
    <row r="305" spans="1:4" ht="12.75">
      <c r="A305" s="121"/>
      <c r="C305" s="122"/>
      <c r="D305" s="123"/>
    </row>
    <row r="306" spans="1:4" ht="12.75">
      <c r="A306" s="121"/>
      <c r="C306" s="122"/>
      <c r="D306" s="123"/>
    </row>
    <row r="307" spans="1:4" ht="12.75">
      <c r="A307" s="121"/>
      <c r="C307" s="122"/>
      <c r="D307" s="123"/>
    </row>
    <row r="308" spans="1:4" ht="12.75">
      <c r="A308" s="121"/>
      <c r="C308" s="122"/>
      <c r="D308" s="123"/>
    </row>
    <row r="309" spans="1:4" ht="12.75">
      <c r="A309" s="121"/>
      <c r="C309" s="122"/>
      <c r="D309" s="123"/>
    </row>
    <row r="310" spans="1:4" ht="12.75">
      <c r="A310" s="121"/>
      <c r="C310" s="122"/>
      <c r="D310" s="123"/>
    </row>
    <row r="311" spans="1:4" ht="12.75">
      <c r="A311" s="121"/>
      <c r="C311" s="122"/>
      <c r="D311" s="123"/>
    </row>
    <row r="312" spans="1:4" ht="12.75">
      <c r="A312" s="121"/>
      <c r="C312" s="122"/>
      <c r="D312" s="123"/>
    </row>
    <row r="313" spans="1:4" ht="12.75">
      <c r="A313" s="121"/>
      <c r="C313" s="122"/>
      <c r="D313" s="123"/>
    </row>
    <row r="314" spans="1:4" ht="12.75">
      <c r="A314" s="121"/>
      <c r="C314" s="122"/>
      <c r="D314" s="123"/>
    </row>
    <row r="315" spans="1:4" ht="12.75">
      <c r="A315" s="121"/>
      <c r="C315" s="122"/>
      <c r="D315" s="123"/>
    </row>
    <row r="316" spans="1:4" ht="12.75">
      <c r="A316" s="121"/>
      <c r="C316" s="122"/>
      <c r="D316" s="123"/>
    </row>
    <row r="317" spans="1:4" ht="12.75">
      <c r="A317" s="121"/>
      <c r="C317" s="122"/>
      <c r="D317" s="123"/>
    </row>
    <row r="318" spans="1:4" ht="12.75">
      <c r="A318" s="121"/>
      <c r="C318" s="122"/>
      <c r="D318" s="123"/>
    </row>
    <row r="319" spans="1:4" ht="12.75">
      <c r="A319" s="121"/>
      <c r="C319" s="122"/>
      <c r="D319" s="123"/>
    </row>
    <row r="320" spans="1:4" ht="12.75">
      <c r="A320" s="121"/>
      <c r="C320" s="122"/>
      <c r="D320" s="123"/>
    </row>
    <row r="321" spans="1:4" ht="12.75">
      <c r="A321" s="121"/>
      <c r="C321" s="122"/>
      <c r="D321" s="123"/>
    </row>
    <row r="322" spans="1:4" ht="12.75">
      <c r="A322" s="121"/>
      <c r="C322" s="122"/>
      <c r="D322" s="123"/>
    </row>
    <row r="323" spans="1:4" ht="12.75">
      <c r="A323" s="121"/>
      <c r="C323" s="122"/>
      <c r="D323" s="123"/>
    </row>
    <row r="324" spans="1:4" ht="12.75">
      <c r="A324" s="121"/>
      <c r="C324" s="122"/>
      <c r="D324" s="123"/>
    </row>
    <row r="325" spans="1:4" ht="12.75">
      <c r="A325" s="121"/>
      <c r="C325" s="122"/>
      <c r="D325" s="123"/>
    </row>
    <row r="326" spans="1:4" ht="12.75">
      <c r="A326" s="121"/>
      <c r="C326" s="122"/>
      <c r="D326" s="123"/>
    </row>
    <row r="327" spans="1:4" ht="12.75">
      <c r="A327" s="121"/>
      <c r="C327" s="122"/>
      <c r="D327" s="123"/>
    </row>
    <row r="328" spans="1:4" ht="12.75">
      <c r="A328" s="121"/>
      <c r="C328" s="122"/>
      <c r="D328" s="123"/>
    </row>
    <row r="329" spans="1:4" ht="12.75">
      <c r="A329" s="121"/>
      <c r="C329" s="122"/>
      <c r="D329" s="123"/>
    </row>
    <row r="330" spans="1:4" ht="12.75">
      <c r="A330" s="121"/>
      <c r="C330" s="122"/>
      <c r="D330" s="123"/>
    </row>
    <row r="331" spans="1:4" ht="12.75">
      <c r="A331" s="121"/>
      <c r="C331" s="122"/>
      <c r="D331" s="123"/>
    </row>
    <row r="332" spans="1:4" ht="12.75">
      <c r="A332" s="121"/>
      <c r="C332" s="122"/>
      <c r="D332" s="123"/>
    </row>
    <row r="333" spans="1:4" ht="12.75">
      <c r="A333" s="121"/>
      <c r="C333" s="122"/>
      <c r="D333" s="123"/>
    </row>
    <row r="334" spans="1:4" ht="12.75">
      <c r="A334" s="121"/>
      <c r="C334" s="122"/>
      <c r="D334" s="123"/>
    </row>
    <row r="335" spans="1:4" ht="12.75">
      <c r="A335" s="121"/>
      <c r="C335" s="122"/>
      <c r="D335" s="123"/>
    </row>
    <row r="336" spans="1:4" ht="12.75">
      <c r="A336" s="121"/>
      <c r="C336" s="122"/>
      <c r="D336" s="123"/>
    </row>
    <row r="337" spans="1:4" ht="12.75">
      <c r="A337" s="121"/>
      <c r="C337" s="122"/>
      <c r="D337" s="123"/>
    </row>
    <row r="338" spans="1:4" ht="12.75">
      <c r="A338" s="121"/>
      <c r="C338" s="122"/>
      <c r="D338" s="123"/>
    </row>
    <row r="339" spans="1:4" ht="12.75">
      <c r="A339" s="121"/>
      <c r="C339" s="122"/>
      <c r="D339" s="123"/>
    </row>
    <row r="340" spans="1:4" ht="12.75">
      <c r="A340" s="121"/>
      <c r="C340" s="122"/>
      <c r="D340" s="123"/>
    </row>
    <row r="341" spans="1:4" ht="12.75">
      <c r="A341" s="121"/>
      <c r="C341" s="122"/>
      <c r="D341" s="123"/>
    </row>
    <row r="342" spans="1:4" ht="12.75">
      <c r="A342" s="121"/>
      <c r="C342" s="122"/>
      <c r="D342" s="123"/>
    </row>
    <row r="343" spans="1:4" ht="12.75">
      <c r="A343" s="121"/>
      <c r="C343" s="122"/>
      <c r="D343" s="123"/>
    </row>
    <row r="344" spans="1:4" ht="12.75">
      <c r="A344" s="121"/>
      <c r="C344" s="122"/>
      <c r="D344" s="123"/>
    </row>
    <row r="345" spans="1:4" ht="12.75">
      <c r="A345" s="121"/>
      <c r="C345" s="122"/>
      <c r="D345" s="123"/>
    </row>
    <row r="346" spans="1:4" ht="12.75">
      <c r="A346" s="121"/>
      <c r="C346" s="122"/>
      <c r="D346" s="123"/>
    </row>
    <row r="347" spans="1:4" ht="12.75">
      <c r="A347" s="121"/>
      <c r="C347" s="122"/>
      <c r="D347" s="123"/>
    </row>
    <row r="348" spans="1:4" ht="12.75">
      <c r="A348" s="121"/>
      <c r="C348" s="122"/>
      <c r="D348" s="123"/>
    </row>
    <row r="349" spans="1:4" ht="12.75">
      <c r="A349" s="121"/>
      <c r="C349" s="122"/>
      <c r="D349" s="123"/>
    </row>
    <row r="350" spans="1:4" ht="12.75">
      <c r="A350" s="121"/>
      <c r="C350" s="122"/>
      <c r="D350" s="123"/>
    </row>
    <row r="351" spans="1:4" ht="12.75">
      <c r="A351" s="121"/>
      <c r="C351" s="122"/>
      <c r="D351" s="123"/>
    </row>
    <row r="352" spans="1:4" ht="12.75">
      <c r="A352" s="121"/>
      <c r="C352" s="122"/>
      <c r="D352" s="123"/>
    </row>
    <row r="353" spans="1:4" ht="12.75">
      <c r="A353" s="121"/>
      <c r="C353" s="122"/>
      <c r="D353" s="123"/>
    </row>
    <row r="354" spans="1:4" ht="12.75">
      <c r="A354" s="121"/>
      <c r="C354" s="122"/>
      <c r="D354" s="123"/>
    </row>
    <row r="355" spans="1:4" ht="12.75">
      <c r="A355" s="121"/>
      <c r="C355" s="122"/>
      <c r="D355" s="123"/>
    </row>
    <row r="356" spans="1:4" ht="12.75">
      <c r="A356" s="121"/>
      <c r="C356" s="122"/>
      <c r="D356" s="123"/>
    </row>
    <row r="357" spans="1:4" ht="12.75">
      <c r="A357" s="121"/>
      <c r="C357" s="122"/>
      <c r="D357" s="123"/>
    </row>
    <row r="358" spans="1:4" ht="12.75">
      <c r="A358" s="121"/>
      <c r="C358" s="122"/>
      <c r="D358" s="123"/>
    </row>
    <row r="359" spans="1:4" ht="12.75">
      <c r="A359" s="121"/>
      <c r="C359" s="122"/>
      <c r="D359" s="123"/>
    </row>
    <row r="360" spans="1:4" ht="12.75">
      <c r="A360" s="121"/>
      <c r="C360" s="122"/>
      <c r="D360" s="123"/>
    </row>
    <row r="361" spans="1:4" ht="12.75">
      <c r="A361" s="121"/>
      <c r="C361" s="122"/>
      <c r="D361" s="123"/>
    </row>
    <row r="362" spans="1:4" ht="12.75">
      <c r="A362" s="121"/>
      <c r="C362" s="122"/>
      <c r="D362" s="123"/>
    </row>
    <row r="363" spans="1:4" ht="12.75">
      <c r="A363" s="121"/>
      <c r="C363" s="122"/>
      <c r="D363" s="123"/>
    </row>
    <row r="364" spans="1:4" ht="12.75">
      <c r="A364" s="121"/>
      <c r="C364" s="122"/>
      <c r="D364" s="123"/>
    </row>
    <row r="365" spans="1:4" ht="12.75">
      <c r="A365" s="121"/>
      <c r="C365" s="122"/>
      <c r="D365" s="123"/>
    </row>
    <row r="366" spans="1:4" ht="12.75">
      <c r="A366" s="121"/>
      <c r="C366" s="122"/>
      <c r="D366" s="123"/>
    </row>
    <row r="367" spans="1:4" ht="12.75">
      <c r="A367" s="121"/>
      <c r="C367" s="122"/>
      <c r="D367" s="123"/>
    </row>
    <row r="368" spans="1:4" ht="12.75">
      <c r="A368" s="121"/>
      <c r="C368" s="122"/>
      <c r="D368" s="123"/>
    </row>
    <row r="369" spans="1:4" ht="12.75">
      <c r="A369" s="121"/>
      <c r="C369" s="122"/>
      <c r="D369" s="123"/>
    </row>
    <row r="370" spans="1:4" ht="12.75">
      <c r="A370" s="121"/>
      <c r="C370" s="122"/>
      <c r="D370" s="123"/>
    </row>
    <row r="371" spans="1:4" ht="12.75">
      <c r="A371" s="121"/>
      <c r="C371" s="122"/>
      <c r="D371" s="123"/>
    </row>
    <row r="372" spans="1:4" ht="12.75">
      <c r="A372" s="121"/>
      <c r="C372" s="122"/>
      <c r="D372" s="123"/>
    </row>
    <row r="373" spans="1:4" ht="12.75">
      <c r="A373" s="121"/>
      <c r="C373" s="122"/>
      <c r="D373" s="123"/>
    </row>
    <row r="374" spans="1:4" ht="12.75">
      <c r="A374" s="121"/>
      <c r="C374" s="122"/>
      <c r="D374" s="123"/>
    </row>
    <row r="375" spans="1:4" ht="12.75">
      <c r="A375" s="121"/>
      <c r="C375" s="122"/>
      <c r="D375" s="123"/>
    </row>
    <row r="376" spans="1:4" ht="12.75">
      <c r="A376" s="121"/>
      <c r="C376" s="122"/>
      <c r="D376" s="123"/>
    </row>
    <row r="377" spans="1:4" ht="12.75">
      <c r="A377" s="121"/>
      <c r="C377" s="122"/>
      <c r="D377" s="123"/>
    </row>
    <row r="378" spans="1:4" ht="12.75">
      <c r="A378" s="121"/>
      <c r="C378" s="122"/>
      <c r="D378" s="123"/>
    </row>
    <row r="379" spans="1:4" ht="12.75">
      <c r="A379" s="121"/>
      <c r="C379" s="122"/>
      <c r="D379" s="123"/>
    </row>
    <row r="380" spans="1:4" ht="12.75">
      <c r="A380" s="121"/>
      <c r="C380" s="122"/>
      <c r="D380" s="123"/>
    </row>
    <row r="381" spans="1:4" ht="12.75">
      <c r="A381" s="121"/>
      <c r="C381" s="122"/>
      <c r="D381" s="123"/>
    </row>
    <row r="382" spans="1:4" ht="12.75">
      <c r="A382" s="121"/>
      <c r="C382" s="122"/>
      <c r="D382" s="123"/>
    </row>
    <row r="383" spans="1:4" ht="12.75">
      <c r="A383" s="121"/>
      <c r="C383" s="122"/>
      <c r="D383" s="123"/>
    </row>
    <row r="384" spans="1:4" ht="12.75">
      <c r="A384" s="121"/>
      <c r="C384" s="122"/>
      <c r="D384" s="123"/>
    </row>
    <row r="385" spans="1:4" ht="12.75">
      <c r="A385" s="121"/>
      <c r="C385" s="122"/>
      <c r="D385" s="123"/>
    </row>
    <row r="386" spans="1:4" ht="12.75">
      <c r="A386" s="121"/>
      <c r="C386" s="122"/>
      <c r="D386" s="123"/>
    </row>
    <row r="387" spans="1:4" ht="12.75">
      <c r="A387" s="121"/>
      <c r="C387" s="122"/>
      <c r="D387" s="123"/>
    </row>
    <row r="388" spans="1:4" ht="12.75">
      <c r="A388" s="121"/>
      <c r="C388" s="122"/>
      <c r="D388" s="123"/>
    </row>
    <row r="389" spans="1:4" ht="12.75">
      <c r="A389" s="121"/>
      <c r="C389" s="122"/>
      <c r="D389" s="123"/>
    </row>
    <row r="390" spans="1:4" ht="12.75">
      <c r="A390" s="121"/>
      <c r="C390" s="122"/>
      <c r="D390" s="123"/>
    </row>
    <row r="391" spans="1:4" ht="12.75">
      <c r="A391" s="121"/>
      <c r="C391" s="122"/>
      <c r="D391" s="123"/>
    </row>
    <row r="392" spans="1:4" ht="12.75">
      <c r="A392" s="121"/>
      <c r="C392" s="122"/>
      <c r="D392" s="123"/>
    </row>
    <row r="393" spans="1:4" ht="12.75">
      <c r="A393" s="121"/>
      <c r="C393" s="122"/>
      <c r="D393" s="123"/>
    </row>
    <row r="394" spans="1:4" ht="12.75">
      <c r="A394" s="121"/>
      <c r="C394" s="122"/>
      <c r="D394" s="123"/>
    </row>
    <row r="395" spans="1:4" ht="12.75">
      <c r="A395" s="121"/>
      <c r="C395" s="122"/>
      <c r="D395" s="123"/>
    </row>
    <row r="396" spans="1:4" ht="12.75">
      <c r="A396" s="121"/>
      <c r="C396" s="122"/>
      <c r="D396" s="123"/>
    </row>
    <row r="397" spans="1:4" ht="12.75">
      <c r="A397" s="121"/>
      <c r="C397" s="122"/>
      <c r="D397" s="123"/>
    </row>
    <row r="398" spans="1:4" ht="12.75">
      <c r="A398" s="121"/>
      <c r="C398" s="122"/>
      <c r="D398" s="123"/>
    </row>
    <row r="399" spans="1:4" ht="12.75">
      <c r="A399" s="121"/>
      <c r="C399" s="122"/>
      <c r="D399" s="123"/>
    </row>
    <row r="400" spans="1:4" ht="12.75">
      <c r="A400" s="121"/>
      <c r="C400" s="122"/>
      <c r="D400" s="123"/>
    </row>
    <row r="401" spans="1:4" ht="12.75">
      <c r="A401" s="121"/>
      <c r="C401" s="122"/>
      <c r="D401" s="123"/>
    </row>
    <row r="402" spans="1:4" ht="12.75">
      <c r="A402" s="121"/>
      <c r="C402" s="122"/>
      <c r="D402" s="123"/>
    </row>
    <row r="403" spans="1:4" ht="12.75">
      <c r="A403" s="121"/>
      <c r="C403" s="122"/>
      <c r="D403" s="123"/>
    </row>
    <row r="404" spans="1:4" ht="12.75">
      <c r="A404" s="121"/>
      <c r="C404" s="122"/>
      <c r="D404" s="123"/>
    </row>
    <row r="405" spans="1:4" ht="12.75">
      <c r="A405" s="121"/>
      <c r="C405" s="122"/>
      <c r="D405" s="123"/>
    </row>
    <row r="406" spans="1:4" ht="12.75">
      <c r="A406" s="121"/>
      <c r="C406" s="122"/>
      <c r="D406" s="123"/>
    </row>
    <row r="407" spans="1:4" ht="12.75">
      <c r="A407" s="121"/>
      <c r="C407" s="122"/>
      <c r="D407" s="123"/>
    </row>
    <row r="408" spans="1:4" ht="12.75">
      <c r="A408" s="121"/>
      <c r="C408" s="122"/>
      <c r="D408" s="123"/>
    </row>
    <row r="409" spans="1:4" ht="12.75">
      <c r="A409" s="121"/>
      <c r="C409" s="122"/>
      <c r="D409" s="123"/>
    </row>
    <row r="410" spans="1:4" ht="12.75">
      <c r="A410" s="121"/>
      <c r="C410" s="122"/>
      <c r="D410" s="123"/>
    </row>
    <row r="411" spans="1:4" ht="12.75">
      <c r="A411" s="121"/>
      <c r="C411" s="122"/>
      <c r="D411" s="123"/>
    </row>
    <row r="412" spans="1:4" ht="12.75">
      <c r="A412" s="121"/>
      <c r="C412" s="122"/>
      <c r="D412" s="123"/>
    </row>
    <row r="413" spans="1:4" ht="12.75">
      <c r="A413" s="121"/>
      <c r="C413" s="122"/>
      <c r="D413" s="123"/>
    </row>
    <row r="414" spans="1:4" ht="12.75">
      <c r="A414" s="121"/>
      <c r="C414" s="122"/>
      <c r="D414" s="123"/>
    </row>
    <row r="415" spans="1:4" ht="12.75">
      <c r="A415" s="121"/>
      <c r="C415" s="122"/>
      <c r="D415" s="123"/>
    </row>
    <row r="416" spans="1:4" ht="12.75">
      <c r="A416" s="121"/>
      <c r="C416" s="122"/>
      <c r="D416" s="123"/>
    </row>
    <row r="417" spans="1:4" ht="12.75">
      <c r="A417" s="121"/>
      <c r="C417" s="122"/>
      <c r="D417" s="123"/>
    </row>
    <row r="418" spans="1:4" ht="12.75">
      <c r="A418" s="121"/>
      <c r="C418" s="122"/>
      <c r="D418" s="123"/>
    </row>
    <row r="419" spans="1:4" ht="12.75">
      <c r="A419" s="121"/>
      <c r="C419" s="122"/>
      <c r="D419" s="123"/>
    </row>
    <row r="420" spans="1:4" ht="12.75">
      <c r="A420" s="121"/>
      <c r="C420" s="122"/>
      <c r="D420" s="123"/>
    </row>
    <row r="421" spans="1:4" ht="12.75">
      <c r="A421" s="121"/>
      <c r="C421" s="122"/>
      <c r="D421" s="123"/>
    </row>
    <row r="422" spans="1:4" ht="12.75">
      <c r="A422" s="121"/>
      <c r="C422" s="122"/>
      <c r="D422" s="123"/>
    </row>
    <row r="423" spans="1:4" ht="12.75">
      <c r="A423" s="121"/>
      <c r="C423" s="122"/>
      <c r="D423" s="123"/>
    </row>
    <row r="424" spans="1:4" ht="12.75">
      <c r="A424" s="121"/>
      <c r="C424" s="122"/>
      <c r="D424" s="123"/>
    </row>
    <row r="425" spans="1:4" ht="12.75">
      <c r="A425" s="121"/>
      <c r="C425" s="122"/>
      <c r="D425" s="123"/>
    </row>
    <row r="426" spans="1:4" ht="12.75">
      <c r="A426" s="121"/>
      <c r="C426" s="122"/>
      <c r="D426" s="123"/>
    </row>
    <row r="427" spans="1:4" ht="12.75">
      <c r="A427" s="121"/>
      <c r="C427" s="122"/>
      <c r="D427" s="123"/>
    </row>
    <row r="428" spans="1:4" ht="12.75">
      <c r="A428" s="121"/>
      <c r="C428" s="122"/>
      <c r="D428" s="123"/>
    </row>
    <row r="429" spans="1:4" ht="12.75">
      <c r="A429" s="121"/>
      <c r="C429" s="122"/>
      <c r="D429" s="123"/>
    </row>
    <row r="430" spans="1:4" ht="12.75">
      <c r="A430" s="121"/>
      <c r="C430" s="122"/>
      <c r="D430" s="123"/>
    </row>
    <row r="431" spans="1:4" ht="12.75">
      <c r="A431" s="121"/>
      <c r="C431" s="122"/>
      <c r="D431" s="123"/>
    </row>
    <row r="432" spans="1:4" ht="12.75">
      <c r="A432" s="121"/>
      <c r="C432" s="122"/>
      <c r="D432" s="123"/>
    </row>
    <row r="433" spans="1:4" ht="12.75">
      <c r="A433" s="121"/>
      <c r="C433" s="122"/>
      <c r="D433" s="123"/>
    </row>
    <row r="434" spans="1:4" ht="12.75">
      <c r="A434" s="121"/>
      <c r="C434" s="122"/>
      <c r="D434" s="123"/>
    </row>
    <row r="435" spans="1:4" ht="12.75">
      <c r="A435" s="121"/>
      <c r="C435" s="122"/>
      <c r="D435" s="123"/>
    </row>
    <row r="436" spans="1:4" ht="12.75">
      <c r="A436" s="121"/>
      <c r="C436" s="122"/>
      <c r="D436" s="123"/>
    </row>
    <row r="437" spans="1:4" ht="12.75">
      <c r="A437" s="121"/>
      <c r="C437" s="122"/>
      <c r="D437" s="123"/>
    </row>
    <row r="438" spans="1:4" ht="12.75">
      <c r="A438" s="121"/>
      <c r="C438" s="122"/>
      <c r="D438" s="123"/>
    </row>
    <row r="439" spans="1:4" ht="12.75">
      <c r="A439" s="121"/>
      <c r="C439" s="122"/>
      <c r="D439" s="123"/>
    </row>
    <row r="440" spans="1:4" ht="12.75">
      <c r="A440" s="121"/>
      <c r="C440" s="122"/>
      <c r="D440" s="123"/>
    </row>
    <row r="441" spans="1:4" ht="12.75">
      <c r="A441" s="121"/>
      <c r="C441" s="122"/>
      <c r="D441" s="123"/>
    </row>
    <row r="442" spans="1:4" ht="12.75">
      <c r="A442" s="121"/>
      <c r="C442" s="122"/>
      <c r="D442" s="123"/>
    </row>
    <row r="443" spans="1:4" ht="12.75">
      <c r="A443" s="121"/>
      <c r="C443" s="122"/>
      <c r="D443" s="123"/>
    </row>
    <row r="444" spans="1:4" ht="12.75">
      <c r="A444" s="121"/>
      <c r="C444" s="122"/>
      <c r="D444" s="123"/>
    </row>
    <row r="445" spans="1:4" ht="12.75">
      <c r="A445" s="121"/>
      <c r="C445" s="122"/>
      <c r="D445" s="123"/>
    </row>
    <row r="446" spans="1:4" ht="12.75">
      <c r="A446" s="121"/>
      <c r="C446" s="122"/>
      <c r="D446" s="123"/>
    </row>
    <row r="447" spans="1:4" ht="12.75">
      <c r="A447" s="121"/>
      <c r="C447" s="122"/>
      <c r="D447" s="123"/>
    </row>
    <row r="448" spans="1:4" ht="12.75">
      <c r="A448" s="121"/>
      <c r="C448" s="122"/>
      <c r="D448" s="123"/>
    </row>
    <row r="449" spans="1:4" ht="12.75">
      <c r="A449" s="121"/>
      <c r="C449" s="122"/>
      <c r="D449" s="123"/>
    </row>
    <row r="450" spans="1:4" ht="12.75">
      <c r="A450" s="121"/>
      <c r="C450" s="122"/>
      <c r="D450" s="123"/>
    </row>
    <row r="451" spans="1:4" ht="12.75">
      <c r="A451" s="121"/>
      <c r="C451" s="122"/>
      <c r="D451" s="123"/>
    </row>
    <row r="452" spans="1:4" ht="12.75">
      <c r="A452" s="121"/>
      <c r="C452" s="122"/>
      <c r="D452" s="123"/>
    </row>
    <row r="453" spans="1:4" ht="12.75">
      <c r="A453" s="121"/>
      <c r="C453" s="122"/>
      <c r="D453" s="123"/>
    </row>
    <row r="454" spans="1:4" ht="12.75">
      <c r="A454" s="121"/>
      <c r="C454" s="122"/>
      <c r="D454" s="123"/>
    </row>
    <row r="455" spans="1:4" ht="12.75">
      <c r="A455" s="121"/>
      <c r="C455" s="122"/>
      <c r="D455" s="123"/>
    </row>
    <row r="456" spans="1:4" ht="12.75">
      <c r="A456" s="121"/>
      <c r="C456" s="122"/>
      <c r="D456" s="123"/>
    </row>
    <row r="457" spans="1:4" ht="12.75">
      <c r="A457" s="121"/>
      <c r="C457" s="122"/>
      <c r="D457" s="123"/>
    </row>
    <row r="458" spans="1:4" ht="12.75">
      <c r="A458" s="121"/>
      <c r="C458" s="122"/>
      <c r="D458" s="123"/>
    </row>
    <row r="459" spans="1:4" ht="12.75">
      <c r="A459" s="121"/>
      <c r="C459" s="122"/>
      <c r="D459" s="123"/>
    </row>
    <row r="460" spans="1:4" ht="12.75">
      <c r="A460" s="121"/>
      <c r="C460" s="122"/>
      <c r="D460" s="123"/>
    </row>
    <row r="461" spans="1:4" ht="12.75">
      <c r="A461" s="121"/>
      <c r="C461" s="122"/>
      <c r="D461" s="123"/>
    </row>
    <row r="462" spans="1:4" ht="12.75">
      <c r="A462" s="121"/>
      <c r="C462" s="122"/>
      <c r="D462" s="123"/>
    </row>
    <row r="463" spans="1:4" ht="12.75">
      <c r="A463" s="121"/>
      <c r="C463" s="122"/>
      <c r="D463" s="123"/>
    </row>
    <row r="464" spans="1:4" ht="12.75">
      <c r="A464" s="121"/>
      <c r="C464" s="122"/>
      <c r="D464" s="123"/>
    </row>
    <row r="465" spans="1:4" ht="12.75">
      <c r="A465" s="121"/>
      <c r="C465" s="122"/>
      <c r="D465" s="123"/>
    </row>
    <row r="466" spans="1:4" ht="12.75">
      <c r="A466" s="121"/>
      <c r="C466" s="122"/>
      <c r="D466" s="123"/>
    </row>
    <row r="467" spans="1:4" ht="12.75">
      <c r="A467" s="121"/>
      <c r="C467" s="122"/>
      <c r="D467" s="123"/>
    </row>
    <row r="468" spans="1:4" ht="12.75">
      <c r="A468" s="121"/>
      <c r="C468" s="122"/>
      <c r="D468" s="123"/>
    </row>
    <row r="469" spans="1:4" ht="12.75">
      <c r="A469" s="121"/>
      <c r="C469" s="122"/>
      <c r="D469" s="123"/>
    </row>
    <row r="470" spans="1:4" ht="12.75">
      <c r="A470" s="121"/>
      <c r="C470" s="122"/>
      <c r="D470" s="123"/>
    </row>
    <row r="471" spans="1:4" ht="12.75">
      <c r="A471" s="121"/>
      <c r="C471" s="122"/>
      <c r="D471" s="123"/>
    </row>
    <row r="472" spans="1:4" ht="12.75">
      <c r="A472" s="121"/>
      <c r="C472" s="122"/>
      <c r="D472" s="123"/>
    </row>
    <row r="473" spans="1:4" ht="12.75">
      <c r="A473" s="121"/>
      <c r="C473" s="122"/>
      <c r="D473" s="123"/>
    </row>
    <row r="474" spans="1:4" ht="12.75">
      <c r="A474" s="121"/>
      <c r="C474" s="122"/>
      <c r="D474" s="123"/>
    </row>
    <row r="475" spans="1:4" ht="12.75">
      <c r="A475" s="121"/>
      <c r="C475" s="122"/>
      <c r="D475" s="123"/>
    </row>
    <row r="476" spans="1:4" ht="12.75">
      <c r="A476" s="121"/>
      <c r="C476" s="122"/>
      <c r="D476" s="123"/>
    </row>
    <row r="477" spans="1:4" ht="12.75">
      <c r="A477" s="121"/>
      <c r="C477" s="122"/>
      <c r="D477" s="123"/>
    </row>
    <row r="478" spans="1:4" ht="12.75">
      <c r="A478" s="121"/>
      <c r="C478" s="122"/>
      <c r="D478" s="123"/>
    </row>
    <row r="479" spans="1:4" ht="12.75">
      <c r="A479" s="121"/>
      <c r="C479" s="122"/>
      <c r="D479" s="123"/>
    </row>
    <row r="480" spans="1:4" ht="12.75">
      <c r="A480" s="121"/>
      <c r="C480" s="122"/>
      <c r="D480" s="123"/>
    </row>
    <row r="481" spans="1:4" ht="12.75">
      <c r="A481" s="121"/>
      <c r="C481" s="122"/>
      <c r="D481" s="123"/>
    </row>
    <row r="482" spans="1:4" ht="12.75">
      <c r="A482" s="121"/>
      <c r="C482" s="122"/>
      <c r="D482" s="123"/>
    </row>
    <row r="483" spans="1:4" ht="12.75">
      <c r="A483" s="121"/>
      <c r="C483" s="122"/>
      <c r="D483" s="123"/>
    </row>
    <row r="484" spans="1:4" ht="12.75">
      <c r="A484" s="121"/>
      <c r="C484" s="122"/>
      <c r="D484" s="123"/>
    </row>
    <row r="485" spans="1:4" ht="12.75">
      <c r="A485" s="121"/>
      <c r="C485" s="122"/>
      <c r="D485" s="123"/>
    </row>
    <row r="486" spans="1:4" ht="12.75">
      <c r="A486" s="121"/>
      <c r="C486" s="122"/>
      <c r="D486" s="123"/>
    </row>
    <row r="487" spans="1:4" ht="12.75">
      <c r="A487" s="121"/>
      <c r="C487" s="122"/>
      <c r="D487" s="123"/>
    </row>
    <row r="488" spans="1:4" ht="12.75">
      <c r="A488" s="121"/>
      <c r="C488" s="122"/>
      <c r="D488" s="123"/>
    </row>
    <row r="489" spans="1:4" ht="12.75">
      <c r="A489" s="121"/>
      <c r="C489" s="122"/>
      <c r="D489" s="123"/>
    </row>
    <row r="490" spans="1:4" ht="12.75">
      <c r="A490" s="121"/>
      <c r="C490" s="122"/>
      <c r="D490" s="123"/>
    </row>
    <row r="491" spans="1:4" ht="12.75">
      <c r="A491" s="121"/>
      <c r="C491" s="122"/>
      <c r="D491" s="123"/>
    </row>
    <row r="492" spans="1:4" ht="12.75">
      <c r="A492" s="121"/>
      <c r="C492" s="122"/>
      <c r="D492" s="123"/>
    </row>
    <row r="493" spans="1:4" ht="12.75">
      <c r="A493" s="121"/>
      <c r="C493" s="122"/>
      <c r="D493" s="123"/>
    </row>
    <row r="494" spans="1:4" ht="12.75">
      <c r="A494" s="121"/>
      <c r="C494" s="122"/>
      <c r="D494" s="123"/>
    </row>
    <row r="495" spans="1:4" ht="12.75">
      <c r="A495" s="121"/>
      <c r="C495" s="122"/>
      <c r="D495" s="123"/>
    </row>
    <row r="496" spans="1:4" ht="12.75">
      <c r="A496" s="121"/>
      <c r="C496" s="122"/>
      <c r="D496" s="123"/>
    </row>
    <row r="497" spans="1:4" ht="12.75">
      <c r="A497" s="121"/>
      <c r="C497" s="122"/>
      <c r="D497" s="123"/>
    </row>
    <row r="498" spans="1:4" ht="12.75">
      <c r="A498" s="121"/>
      <c r="C498" s="122"/>
      <c r="D498" s="123"/>
    </row>
    <row r="499" spans="1:4" ht="12.75">
      <c r="A499" s="121"/>
      <c r="C499" s="122"/>
      <c r="D499" s="123"/>
    </row>
    <row r="500" spans="1:4" ht="12.75">
      <c r="A500" s="121"/>
      <c r="C500" s="122"/>
      <c r="D500" s="123"/>
    </row>
    <row r="501" spans="1:4" ht="12.75">
      <c r="A501" s="121"/>
      <c r="C501" s="122"/>
      <c r="D501" s="123"/>
    </row>
    <row r="502" spans="1:4" ht="12.75">
      <c r="A502" s="121"/>
      <c r="C502" s="122"/>
      <c r="D502" s="123"/>
    </row>
    <row r="503" spans="1:4" ht="12.75">
      <c r="A503" s="121"/>
      <c r="C503" s="122"/>
      <c r="D503" s="123"/>
    </row>
    <row r="504" spans="1:4" ht="12.75">
      <c r="A504" s="121"/>
      <c r="C504" s="122"/>
      <c r="D504" s="123"/>
    </row>
    <row r="505" spans="1:4" ht="12.75">
      <c r="A505" s="121"/>
      <c r="C505" s="122"/>
      <c r="D505" s="123"/>
    </row>
    <row r="506" spans="1:4" ht="12.75">
      <c r="A506" s="121"/>
      <c r="C506" s="122"/>
      <c r="D506" s="123"/>
    </row>
    <row r="507" spans="1:4" ht="12.75">
      <c r="A507" s="121"/>
      <c r="C507" s="122"/>
      <c r="D507" s="123"/>
    </row>
    <row r="508" spans="1:4" ht="12.75">
      <c r="A508" s="121"/>
      <c r="C508" s="122"/>
      <c r="D508" s="123"/>
    </row>
    <row r="509" spans="1:4" ht="12.75">
      <c r="A509" s="121"/>
      <c r="C509" s="122"/>
      <c r="D509" s="123"/>
    </row>
    <row r="510" spans="1:4" ht="12.75">
      <c r="A510" s="121"/>
      <c r="C510" s="122"/>
      <c r="D510" s="123"/>
    </row>
    <row r="511" spans="1:4" ht="12.75">
      <c r="A511" s="121"/>
      <c r="C511" s="122"/>
      <c r="D511" s="123"/>
    </row>
    <row r="512" spans="1:4" ht="12.75">
      <c r="A512" s="121"/>
      <c r="C512" s="122"/>
      <c r="D512" s="123"/>
    </row>
    <row r="513" spans="1:4" ht="12.75">
      <c r="A513" s="121"/>
      <c r="C513" s="122"/>
      <c r="D513" s="123"/>
    </row>
    <row r="514" spans="1:4" ht="12.75">
      <c r="A514" s="121"/>
      <c r="C514" s="122"/>
      <c r="D514" s="123"/>
    </row>
    <row r="515" spans="1:4" ht="12.75">
      <c r="A515" s="121"/>
      <c r="C515" s="122"/>
      <c r="D515" s="123"/>
    </row>
    <row r="516" spans="1:4" ht="12.75">
      <c r="A516" s="121"/>
      <c r="C516" s="122"/>
      <c r="D516" s="123"/>
    </row>
    <row r="517" spans="1:4" ht="12.75">
      <c r="A517" s="121"/>
      <c r="C517" s="122"/>
      <c r="D517" s="123"/>
    </row>
    <row r="518" spans="1:4" ht="12.75">
      <c r="A518" s="121"/>
      <c r="C518" s="122"/>
      <c r="D518" s="123"/>
    </row>
    <row r="519" spans="1:4" ht="12.75">
      <c r="A519" s="121"/>
      <c r="C519" s="122"/>
      <c r="D519" s="123"/>
    </row>
    <row r="520" spans="1:4" ht="12.75">
      <c r="A520" s="121"/>
      <c r="C520" s="122"/>
      <c r="D520" s="123"/>
    </row>
    <row r="521" spans="1:4" ht="12.75">
      <c r="A521" s="121"/>
      <c r="C521" s="122"/>
      <c r="D521" s="123"/>
    </row>
    <row r="522" spans="1:4" ht="12.75">
      <c r="A522" s="121"/>
      <c r="C522" s="122"/>
      <c r="D522" s="123"/>
    </row>
    <row r="523" spans="1:4" ht="12.75">
      <c r="A523" s="121"/>
      <c r="C523" s="122"/>
      <c r="D523" s="123"/>
    </row>
    <row r="524" spans="1:4" ht="12.75">
      <c r="A524" s="121"/>
      <c r="C524" s="122"/>
      <c r="D524" s="123"/>
    </row>
    <row r="525" spans="1:4" ht="12.75">
      <c r="A525" s="121"/>
      <c r="C525" s="122"/>
      <c r="D525" s="123"/>
    </row>
    <row r="526" spans="1:4" ht="12.75">
      <c r="A526" s="121"/>
      <c r="C526" s="122"/>
      <c r="D526" s="123"/>
    </row>
    <row r="527" spans="1:4" ht="12.75">
      <c r="A527" s="121"/>
      <c r="C527" s="122"/>
      <c r="D527" s="123"/>
    </row>
    <row r="528" spans="1:4" ht="12.75">
      <c r="A528" s="121"/>
      <c r="C528" s="122"/>
      <c r="D528" s="123"/>
    </row>
    <row r="529" spans="1:4" ht="12.75">
      <c r="A529" s="121"/>
      <c r="C529" s="122"/>
      <c r="D529" s="123"/>
    </row>
    <row r="530" spans="1:4" ht="12.75">
      <c r="A530" s="121"/>
      <c r="C530" s="122"/>
      <c r="D530" s="123"/>
    </row>
    <row r="531" spans="1:4" ht="12.75">
      <c r="A531" s="121"/>
      <c r="C531" s="122"/>
      <c r="D531" s="123"/>
    </row>
    <row r="532" spans="1:4" ht="12.75">
      <c r="A532" s="121"/>
      <c r="C532" s="122"/>
      <c r="D532" s="123"/>
    </row>
    <row r="533" spans="1:4" ht="12.75">
      <c r="A533" s="121"/>
      <c r="C533" s="122"/>
      <c r="D533" s="123"/>
    </row>
    <row r="534" spans="1:4" ht="12.75">
      <c r="A534" s="121"/>
      <c r="C534" s="122"/>
      <c r="D534" s="123"/>
    </row>
    <row r="535" spans="1:4" ht="12.75">
      <c r="A535" s="121"/>
      <c r="C535" s="122"/>
      <c r="D535" s="123"/>
    </row>
    <row r="536" spans="1:4" ht="12.75">
      <c r="A536" s="121"/>
      <c r="C536" s="122"/>
      <c r="D536" s="123"/>
    </row>
    <row r="537" spans="1:4" ht="12.75">
      <c r="A537" s="121"/>
      <c r="C537" s="122"/>
      <c r="D537" s="123"/>
    </row>
    <row r="538" spans="1:4" ht="12.75">
      <c r="A538" s="121"/>
      <c r="C538" s="122"/>
      <c r="D538" s="123"/>
    </row>
    <row r="539" spans="1:4" ht="12.75">
      <c r="A539" s="121"/>
      <c r="C539" s="122"/>
      <c r="D539" s="123"/>
    </row>
    <row r="540" spans="1:4" ht="12.75">
      <c r="A540" s="121"/>
      <c r="C540" s="122"/>
      <c r="D540" s="123"/>
    </row>
    <row r="541" spans="1:4" ht="12.75">
      <c r="A541" s="121"/>
      <c r="C541" s="122"/>
      <c r="D541" s="123"/>
    </row>
    <row r="542" spans="1:4" ht="12.75">
      <c r="A542" s="121"/>
      <c r="C542" s="122"/>
      <c r="D542" s="123"/>
    </row>
    <row r="543" spans="1:4" ht="12.75">
      <c r="A543" s="121"/>
      <c r="C543" s="122"/>
      <c r="D543" s="123"/>
    </row>
    <row r="544" spans="1:4" ht="12.75">
      <c r="A544" s="121"/>
      <c r="C544" s="122"/>
      <c r="D544" s="123"/>
    </row>
    <row r="545" spans="1:4" ht="12.75">
      <c r="A545" s="121"/>
      <c r="C545" s="122"/>
      <c r="D545" s="123"/>
    </row>
    <row r="546" spans="1:4" ht="12.75">
      <c r="A546" s="121"/>
      <c r="C546" s="122"/>
      <c r="D546" s="123"/>
    </row>
    <row r="547" spans="1:4" ht="12.75">
      <c r="A547" s="121"/>
      <c r="C547" s="122"/>
      <c r="D547" s="123"/>
    </row>
    <row r="548" spans="1:4" ht="12.75">
      <c r="A548" s="121"/>
      <c r="C548" s="122"/>
      <c r="D548" s="123"/>
    </row>
    <row r="549" spans="1:4" ht="12.75">
      <c r="A549" s="121"/>
      <c r="C549" s="122"/>
      <c r="D549" s="123"/>
    </row>
    <row r="550" spans="1:4" ht="12.75">
      <c r="A550" s="121"/>
      <c r="C550" s="122"/>
      <c r="D550" s="123"/>
    </row>
    <row r="551" spans="1:4" ht="12.75">
      <c r="A551" s="121"/>
      <c r="C551" s="122"/>
      <c r="D551" s="123"/>
    </row>
    <row r="552" spans="1:4" ht="12.75">
      <c r="A552" s="121"/>
      <c r="C552" s="122"/>
      <c r="D552" s="123"/>
    </row>
    <row r="553" spans="1:4" ht="12.75">
      <c r="A553" s="121"/>
      <c r="C553" s="122"/>
      <c r="D553" s="123"/>
    </row>
    <row r="554" spans="1:4" ht="12.75">
      <c r="A554" s="121"/>
      <c r="C554" s="122"/>
      <c r="D554" s="123"/>
    </row>
    <row r="555" spans="1:4" ht="12.75">
      <c r="A555" s="121"/>
      <c r="C555" s="122"/>
      <c r="D555" s="123"/>
    </row>
    <row r="556" spans="1:4" ht="12.75">
      <c r="A556" s="121"/>
      <c r="C556" s="122"/>
      <c r="D556" s="123"/>
    </row>
    <row r="557" spans="1:4" ht="12.75">
      <c r="A557" s="121"/>
      <c r="C557" s="122"/>
      <c r="D557" s="123"/>
    </row>
    <row r="558" spans="1:4" ht="12.75">
      <c r="A558" s="121"/>
      <c r="C558" s="122"/>
      <c r="D558" s="123"/>
    </row>
    <row r="559" spans="1:4" ht="12.75">
      <c r="A559" s="121"/>
      <c r="C559" s="122"/>
      <c r="D559" s="123"/>
    </row>
    <row r="560" spans="1:4" ht="12.75">
      <c r="A560" s="121"/>
      <c r="C560" s="122"/>
      <c r="D560" s="123"/>
    </row>
    <row r="561" spans="1:4" ht="12.75">
      <c r="A561" s="121"/>
      <c r="C561" s="122"/>
      <c r="D561" s="123"/>
    </row>
    <row r="562" spans="1:4" ht="12.75">
      <c r="A562" s="121"/>
      <c r="C562" s="122"/>
      <c r="D562" s="123"/>
    </row>
    <row r="563" spans="1:4" ht="12.75">
      <c r="A563" s="121"/>
      <c r="C563" s="122"/>
      <c r="D563" s="123"/>
    </row>
    <row r="564" spans="1:4" ht="12.75">
      <c r="A564" s="121"/>
      <c r="C564" s="122"/>
      <c r="D564" s="123"/>
    </row>
    <row r="565" spans="1:4" ht="12.75">
      <c r="A565" s="121"/>
      <c r="C565" s="122"/>
      <c r="D565" s="123"/>
    </row>
    <row r="566" spans="1:4" ht="12.75">
      <c r="A566" s="121"/>
      <c r="C566" s="122"/>
      <c r="D566" s="123"/>
    </row>
    <row r="567" spans="1:4" ht="12.75">
      <c r="A567" s="121"/>
      <c r="C567" s="122"/>
      <c r="D567" s="123"/>
    </row>
    <row r="568" spans="1:4" ht="12.75">
      <c r="A568" s="121"/>
      <c r="C568" s="122"/>
      <c r="D568" s="123"/>
    </row>
    <row r="569" spans="1:4" ht="12.75">
      <c r="A569" s="121"/>
      <c r="C569" s="122"/>
      <c r="D569" s="123"/>
    </row>
    <row r="570" spans="1:4" ht="12.75">
      <c r="A570" s="121"/>
      <c r="C570" s="122"/>
      <c r="D570" s="123"/>
    </row>
    <row r="571" spans="1:4" ht="12.75">
      <c r="A571" s="121"/>
      <c r="C571" s="122"/>
      <c r="D571" s="123"/>
    </row>
    <row r="572" spans="1:4" ht="12.75">
      <c r="A572" s="121"/>
      <c r="C572" s="122"/>
      <c r="D572" s="123"/>
    </row>
    <row r="573" spans="1:4" ht="12.75">
      <c r="A573" s="121"/>
      <c r="C573" s="122"/>
      <c r="D573" s="123"/>
    </row>
    <row r="574" spans="1:4" ht="12.75">
      <c r="A574" s="121"/>
      <c r="C574" s="122"/>
      <c r="D574" s="123"/>
    </row>
    <row r="575" spans="1:4" ht="12.75">
      <c r="A575" s="121"/>
      <c r="C575" s="122"/>
      <c r="D575" s="123"/>
    </row>
    <row r="576" spans="1:4" ht="12.75">
      <c r="A576" s="121"/>
      <c r="C576" s="122"/>
      <c r="D576" s="123"/>
    </row>
    <row r="577" spans="1:4" ht="12.75">
      <c r="A577" s="121"/>
      <c r="C577" s="122"/>
      <c r="D577" s="123"/>
    </row>
    <row r="578" spans="1:4" ht="12.75">
      <c r="A578" s="121"/>
      <c r="C578" s="122"/>
      <c r="D578" s="123"/>
    </row>
    <row r="579" spans="1:4" ht="12.75">
      <c r="A579" s="121"/>
      <c r="C579" s="122"/>
      <c r="D579" s="123"/>
    </row>
    <row r="580" spans="1:4" ht="12.75">
      <c r="A580" s="121"/>
      <c r="C580" s="122"/>
      <c r="D580" s="123"/>
    </row>
    <row r="581" spans="1:4" ht="12.75">
      <c r="A581" s="121"/>
      <c r="C581" s="122"/>
      <c r="D581" s="123"/>
    </row>
    <row r="582" spans="1:4" ht="12.75">
      <c r="A582" s="121"/>
      <c r="C582" s="122"/>
      <c r="D582" s="123"/>
    </row>
    <row r="583" spans="1:4" ht="12.75">
      <c r="A583" s="121"/>
      <c r="C583" s="122"/>
      <c r="D583" s="123"/>
    </row>
    <row r="584" spans="1:4" ht="12.75">
      <c r="A584" s="121"/>
      <c r="C584" s="122"/>
      <c r="D584" s="123"/>
    </row>
    <row r="585" spans="1:4" ht="12.75">
      <c r="A585" s="121"/>
      <c r="C585" s="122"/>
      <c r="D585" s="123"/>
    </row>
  </sheetData>
  <sheetProtection/>
  <mergeCells count="16">
    <mergeCell ref="B67:C67"/>
    <mergeCell ref="B34:C34"/>
    <mergeCell ref="A3:D3"/>
    <mergeCell ref="A5:D5"/>
    <mergeCell ref="A42:D42"/>
    <mergeCell ref="B66:C66"/>
    <mergeCell ref="A35:D35"/>
    <mergeCell ref="A50:D50"/>
    <mergeCell ref="A40:D40"/>
    <mergeCell ref="B64:C64"/>
    <mergeCell ref="B65:C65"/>
    <mergeCell ref="A55:D55"/>
    <mergeCell ref="A57:D57"/>
    <mergeCell ref="A1:D1"/>
    <mergeCell ref="A31:D31"/>
    <mergeCell ref="A28:D2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70" zoomScaleSheetLayoutView="70" zoomScalePageLayoutView="0" workbookViewId="0" topLeftCell="A1">
      <selection activeCell="A14" sqref="A14:K14"/>
    </sheetView>
  </sheetViews>
  <sheetFormatPr defaultColWidth="9.140625" defaultRowHeight="12.75"/>
  <cols>
    <col min="1" max="1" width="4.57421875" style="6" customWidth="1"/>
    <col min="2" max="2" width="20.28125" style="6" customWidth="1"/>
    <col min="3" max="3" width="14.00390625" style="6" customWidth="1"/>
    <col min="4" max="4" width="21.8515625" style="8" customWidth="1"/>
    <col min="5" max="5" width="16.57421875" style="6" customWidth="1"/>
    <col min="6" max="6" width="22.28125" style="6" customWidth="1"/>
    <col min="7" max="7" width="12.00390625" style="6" customWidth="1"/>
    <col min="8" max="8" width="13.140625" style="6" customWidth="1"/>
    <col min="9" max="9" width="11.57421875" style="6" customWidth="1"/>
    <col min="10" max="10" width="10.8515625" style="6" customWidth="1"/>
    <col min="11" max="11" width="15.140625" style="6" customWidth="1"/>
    <col min="12" max="12" width="10.00390625" style="6" customWidth="1"/>
    <col min="13" max="13" width="9.140625" style="6" customWidth="1"/>
    <col min="14" max="15" width="14.7109375" style="21" customWidth="1"/>
    <col min="16" max="19" width="15.00390625" style="6" customWidth="1"/>
    <col min="20" max="16384" width="9.140625" style="6" customWidth="1"/>
  </cols>
  <sheetData>
    <row r="1" spans="1:9" ht="18">
      <c r="A1" s="5" t="s">
        <v>278</v>
      </c>
      <c r="I1" s="187"/>
    </row>
    <row r="2" spans="1:9" ht="23.25" customHeight="1" thickBot="1">
      <c r="A2" s="319" t="s">
        <v>23</v>
      </c>
      <c r="B2" s="319"/>
      <c r="C2" s="319"/>
      <c r="D2" s="319"/>
      <c r="E2" s="319"/>
      <c r="F2" s="319"/>
      <c r="G2" s="319"/>
      <c r="H2" s="319"/>
      <c r="I2" s="319"/>
    </row>
    <row r="3" spans="1:19" s="134" customFormat="1" ht="18" customHeight="1">
      <c r="A3" s="320" t="s">
        <v>24</v>
      </c>
      <c r="B3" s="308" t="s">
        <v>25</v>
      </c>
      <c r="C3" s="308" t="s">
        <v>26</v>
      </c>
      <c r="D3" s="308" t="s">
        <v>27</v>
      </c>
      <c r="E3" s="308" t="s">
        <v>28</v>
      </c>
      <c r="F3" s="308" t="s">
        <v>16</v>
      </c>
      <c r="G3" s="308" t="s">
        <v>78</v>
      </c>
      <c r="H3" s="308" t="s">
        <v>29</v>
      </c>
      <c r="I3" s="308" t="s">
        <v>17</v>
      </c>
      <c r="J3" s="308" t="s">
        <v>18</v>
      </c>
      <c r="K3" s="310" t="s">
        <v>19</v>
      </c>
      <c r="L3" s="306" t="s">
        <v>79</v>
      </c>
      <c r="M3" s="308" t="s">
        <v>80</v>
      </c>
      <c r="N3" s="316" t="s">
        <v>352</v>
      </c>
      <c r="O3" s="316" t="s">
        <v>353</v>
      </c>
      <c r="P3" s="306" t="s">
        <v>81</v>
      </c>
      <c r="Q3" s="306"/>
      <c r="R3" s="306" t="s">
        <v>82</v>
      </c>
      <c r="S3" s="306"/>
    </row>
    <row r="4" spans="1:19" s="134" customFormat="1" ht="18" customHeight="1">
      <c r="A4" s="321"/>
      <c r="B4" s="309"/>
      <c r="C4" s="309"/>
      <c r="D4" s="309"/>
      <c r="E4" s="309"/>
      <c r="F4" s="309"/>
      <c r="G4" s="309"/>
      <c r="H4" s="309"/>
      <c r="I4" s="309"/>
      <c r="J4" s="309"/>
      <c r="K4" s="311"/>
      <c r="L4" s="307"/>
      <c r="M4" s="309"/>
      <c r="N4" s="317"/>
      <c r="O4" s="317"/>
      <c r="P4" s="307"/>
      <c r="Q4" s="307"/>
      <c r="R4" s="307"/>
      <c r="S4" s="307"/>
    </row>
    <row r="5" spans="1:19" s="134" customFormat="1" ht="42" customHeight="1">
      <c r="A5" s="322"/>
      <c r="B5" s="309"/>
      <c r="C5" s="309"/>
      <c r="D5" s="309"/>
      <c r="E5" s="309"/>
      <c r="F5" s="309"/>
      <c r="G5" s="309"/>
      <c r="H5" s="309"/>
      <c r="I5" s="309"/>
      <c r="J5" s="309"/>
      <c r="K5" s="311"/>
      <c r="L5" s="312"/>
      <c r="M5" s="309"/>
      <c r="N5" s="318"/>
      <c r="O5" s="318"/>
      <c r="P5" s="159" t="s">
        <v>30</v>
      </c>
      <c r="Q5" s="159" t="s">
        <v>31</v>
      </c>
      <c r="R5" s="159" t="s">
        <v>30</v>
      </c>
      <c r="S5" s="159" t="s">
        <v>31</v>
      </c>
    </row>
    <row r="6" spans="1:19" ht="18.75" customHeight="1">
      <c r="A6" s="279" t="s">
        <v>123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188"/>
      <c r="M6" s="188"/>
      <c r="N6" s="172"/>
      <c r="O6" s="172"/>
      <c r="P6" s="188"/>
      <c r="Q6" s="188"/>
      <c r="R6" s="188"/>
      <c r="S6" s="188"/>
    </row>
    <row r="7" spans="1:19" s="134" customFormat="1" ht="31.5" customHeight="1">
      <c r="A7" s="160">
        <v>1</v>
      </c>
      <c r="B7" s="142" t="s">
        <v>279</v>
      </c>
      <c r="C7" s="91">
        <v>244</v>
      </c>
      <c r="D7" s="91" t="s">
        <v>155</v>
      </c>
      <c r="E7" s="91" t="s">
        <v>156</v>
      </c>
      <c r="F7" s="132" t="s">
        <v>305</v>
      </c>
      <c r="G7" s="90">
        <v>11100</v>
      </c>
      <c r="H7" s="90">
        <v>1988</v>
      </c>
      <c r="I7" s="91" t="s">
        <v>157</v>
      </c>
      <c r="J7" s="90">
        <v>6</v>
      </c>
      <c r="K7" s="92">
        <v>2500</v>
      </c>
      <c r="L7" s="90">
        <v>10390</v>
      </c>
      <c r="M7" s="91" t="s">
        <v>113</v>
      </c>
      <c r="N7" s="174" t="s">
        <v>93</v>
      </c>
      <c r="O7" s="174" t="s">
        <v>93</v>
      </c>
      <c r="P7" s="145">
        <v>41777</v>
      </c>
      <c r="Q7" s="145">
        <v>42507</v>
      </c>
      <c r="R7" s="161" t="s">
        <v>158</v>
      </c>
      <c r="S7" s="161" t="s">
        <v>158</v>
      </c>
    </row>
    <row r="8" spans="1:19" s="134" customFormat="1" ht="31.5" customHeight="1">
      <c r="A8" s="160">
        <v>2</v>
      </c>
      <c r="B8" s="109" t="s">
        <v>280</v>
      </c>
      <c r="C8" s="94">
        <v>325</v>
      </c>
      <c r="D8" s="95" t="s">
        <v>159</v>
      </c>
      <c r="E8" s="94" t="s">
        <v>160</v>
      </c>
      <c r="F8" s="132" t="s">
        <v>305</v>
      </c>
      <c r="G8" s="86">
        <v>11100</v>
      </c>
      <c r="H8" s="86">
        <v>1998</v>
      </c>
      <c r="I8" s="94" t="s">
        <v>161</v>
      </c>
      <c r="J8" s="86">
        <v>6</v>
      </c>
      <c r="K8" s="87">
        <v>6430</v>
      </c>
      <c r="L8" s="86">
        <v>15400</v>
      </c>
      <c r="M8" s="94" t="s">
        <v>113</v>
      </c>
      <c r="N8" s="22" t="s">
        <v>93</v>
      </c>
      <c r="O8" s="22" t="s">
        <v>93</v>
      </c>
      <c r="P8" s="146">
        <v>41612</v>
      </c>
      <c r="Q8" s="147">
        <v>42341</v>
      </c>
      <c r="R8" s="93" t="s">
        <v>158</v>
      </c>
      <c r="S8" s="93" t="s">
        <v>158</v>
      </c>
    </row>
    <row r="9" spans="1:19" s="134" customFormat="1" ht="31.5" customHeight="1">
      <c r="A9" s="50">
        <v>3</v>
      </c>
      <c r="B9" s="109" t="s">
        <v>281</v>
      </c>
      <c r="C9" s="95" t="s">
        <v>162</v>
      </c>
      <c r="D9" s="94" t="s">
        <v>163</v>
      </c>
      <c r="E9" s="93" t="s">
        <v>164</v>
      </c>
      <c r="F9" s="2" t="s">
        <v>305</v>
      </c>
      <c r="G9" s="50">
        <v>2417</v>
      </c>
      <c r="H9" s="50">
        <v>2005</v>
      </c>
      <c r="I9" s="72" t="s">
        <v>165</v>
      </c>
      <c r="J9" s="50">
        <v>5</v>
      </c>
      <c r="K9" s="72">
        <v>1006</v>
      </c>
      <c r="L9" s="50">
        <v>3490</v>
      </c>
      <c r="M9" s="72" t="s">
        <v>113</v>
      </c>
      <c r="N9" s="22" t="s">
        <v>93</v>
      </c>
      <c r="O9" s="22" t="s">
        <v>93</v>
      </c>
      <c r="P9" s="146">
        <v>41602</v>
      </c>
      <c r="Q9" s="147">
        <v>42331</v>
      </c>
      <c r="R9" s="93" t="s">
        <v>166</v>
      </c>
      <c r="S9" s="93" t="s">
        <v>166</v>
      </c>
    </row>
    <row r="10" spans="1:19" s="134" customFormat="1" ht="18.75" customHeight="1">
      <c r="A10" s="313" t="s">
        <v>284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5"/>
      <c r="L10" s="165"/>
      <c r="M10" s="166"/>
      <c r="N10" s="170"/>
      <c r="O10" s="170"/>
      <c r="P10" s="155"/>
      <c r="Q10" s="155"/>
      <c r="R10" s="158"/>
      <c r="S10" s="158"/>
    </row>
    <row r="11" spans="1:19" ht="36.75" customHeight="1">
      <c r="A11" s="86">
        <v>1</v>
      </c>
      <c r="B11" s="95" t="s">
        <v>282</v>
      </c>
      <c r="C11" s="95" t="s">
        <v>167</v>
      </c>
      <c r="D11" s="95" t="s">
        <v>168</v>
      </c>
      <c r="E11" s="95" t="s">
        <v>169</v>
      </c>
      <c r="F11" s="2" t="s">
        <v>305</v>
      </c>
      <c r="G11" s="95">
        <v>6842</v>
      </c>
      <c r="H11" s="95">
        <v>1981</v>
      </c>
      <c r="I11" s="95" t="s">
        <v>170</v>
      </c>
      <c r="J11" s="95">
        <v>6</v>
      </c>
      <c r="K11" s="96">
        <v>2500</v>
      </c>
      <c r="L11" s="148">
        <v>11000</v>
      </c>
      <c r="M11" s="148" t="s">
        <v>113</v>
      </c>
      <c r="N11" s="173" t="s">
        <v>93</v>
      </c>
      <c r="O11" s="173" t="s">
        <v>93</v>
      </c>
      <c r="P11" s="150">
        <v>41643</v>
      </c>
      <c r="Q11" s="151">
        <v>42372</v>
      </c>
      <c r="R11" s="93" t="s">
        <v>166</v>
      </c>
      <c r="S11" s="93" t="s">
        <v>166</v>
      </c>
    </row>
    <row r="12" spans="1:19" ht="36.75" customHeight="1">
      <c r="A12" s="313" t="s">
        <v>285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5"/>
      <c r="L12" s="152"/>
      <c r="M12" s="153"/>
      <c r="N12" s="171"/>
      <c r="O12" s="171"/>
      <c r="P12" s="154"/>
      <c r="Q12" s="154"/>
      <c r="R12" s="155"/>
      <c r="S12" s="155"/>
    </row>
    <row r="13" spans="1:19" s="134" customFormat="1" ht="25.5" customHeight="1">
      <c r="A13" s="135">
        <v>1</v>
      </c>
      <c r="B13" s="137" t="s">
        <v>283</v>
      </c>
      <c r="C13" s="137" t="s">
        <v>171</v>
      </c>
      <c r="D13" s="137">
        <v>823303</v>
      </c>
      <c r="E13" s="137" t="s">
        <v>172</v>
      </c>
      <c r="F13" s="2" t="s">
        <v>305</v>
      </c>
      <c r="G13" s="137">
        <v>6842</v>
      </c>
      <c r="H13" s="137">
        <v>1978</v>
      </c>
      <c r="I13" s="137" t="s">
        <v>173</v>
      </c>
      <c r="J13" s="137">
        <v>6</v>
      </c>
      <c r="K13" s="138"/>
      <c r="L13" s="148">
        <v>12350</v>
      </c>
      <c r="M13" s="148" t="s">
        <v>113</v>
      </c>
      <c r="N13" s="173" t="s">
        <v>93</v>
      </c>
      <c r="O13" s="173" t="s">
        <v>93</v>
      </c>
      <c r="P13" s="150">
        <v>41643</v>
      </c>
      <c r="Q13" s="151">
        <v>42372</v>
      </c>
      <c r="R13" s="93" t="s">
        <v>166</v>
      </c>
      <c r="S13" s="93" t="s">
        <v>166</v>
      </c>
    </row>
    <row r="14" spans="1:19" s="134" customFormat="1" ht="25.5" customHeight="1">
      <c r="A14" s="279" t="s">
        <v>329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77"/>
      <c r="L14" s="152"/>
      <c r="M14" s="153"/>
      <c r="N14" s="171"/>
      <c r="O14" s="171"/>
      <c r="P14" s="154"/>
      <c r="Q14" s="154"/>
      <c r="R14" s="155"/>
      <c r="S14" s="155"/>
    </row>
    <row r="15" spans="1:19" s="134" customFormat="1" ht="53.25" customHeight="1">
      <c r="A15" s="141">
        <v>1</v>
      </c>
      <c r="B15" s="148" t="s">
        <v>332</v>
      </c>
      <c r="C15" s="148" t="s">
        <v>333</v>
      </c>
      <c r="D15" s="148" t="s">
        <v>336</v>
      </c>
      <c r="E15" s="148" t="s">
        <v>331</v>
      </c>
      <c r="F15" s="148" t="s">
        <v>334</v>
      </c>
      <c r="G15" s="148">
        <v>1248</v>
      </c>
      <c r="H15" s="148">
        <v>2012</v>
      </c>
      <c r="I15" s="148" t="s">
        <v>335</v>
      </c>
      <c r="J15" s="148">
        <v>2</v>
      </c>
      <c r="K15" s="149">
        <v>750</v>
      </c>
      <c r="L15" s="2">
        <v>3010</v>
      </c>
      <c r="M15" s="2" t="s">
        <v>113</v>
      </c>
      <c r="N15" s="22">
        <v>38250</v>
      </c>
      <c r="O15" s="22">
        <v>31450</v>
      </c>
      <c r="P15" s="168">
        <v>41718</v>
      </c>
      <c r="Q15" s="168">
        <v>42448</v>
      </c>
      <c r="R15" s="168">
        <v>41718</v>
      </c>
      <c r="S15" s="168">
        <v>42448</v>
      </c>
    </row>
    <row r="16" spans="1:19" ht="26.25" customHeight="1">
      <c r="A16" s="279" t="s">
        <v>330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77"/>
      <c r="L16" s="164"/>
      <c r="M16" s="188"/>
      <c r="N16" s="172"/>
      <c r="O16" s="172"/>
      <c r="P16" s="188"/>
      <c r="Q16" s="188"/>
      <c r="R16" s="188"/>
      <c r="S16" s="188"/>
    </row>
    <row r="17" spans="1:19" ht="48.75" customHeight="1">
      <c r="A17" s="140">
        <v>1</v>
      </c>
      <c r="B17" s="140" t="s">
        <v>286</v>
      </c>
      <c r="C17" s="139" t="s">
        <v>289</v>
      </c>
      <c r="D17" s="140" t="s">
        <v>290</v>
      </c>
      <c r="E17" s="140" t="s">
        <v>296</v>
      </c>
      <c r="F17" s="139" t="s">
        <v>297</v>
      </c>
      <c r="G17" s="140">
        <v>4156</v>
      </c>
      <c r="H17" s="140">
        <v>2010</v>
      </c>
      <c r="I17" s="26" t="s">
        <v>324</v>
      </c>
      <c r="J17" s="26">
        <v>1</v>
      </c>
      <c r="K17" s="26" t="s">
        <v>93</v>
      </c>
      <c r="L17" s="26"/>
      <c r="M17" s="2" t="s">
        <v>113</v>
      </c>
      <c r="N17" s="167">
        <v>108000</v>
      </c>
      <c r="O17" s="167">
        <v>98500</v>
      </c>
      <c r="P17" s="144">
        <v>41846</v>
      </c>
      <c r="Q17" s="144">
        <v>42576</v>
      </c>
      <c r="R17" s="144">
        <v>41846</v>
      </c>
      <c r="S17" s="144">
        <v>42576</v>
      </c>
    </row>
    <row r="18" spans="1:19" ht="36.75" customHeight="1">
      <c r="A18" s="140">
        <v>2</v>
      </c>
      <c r="B18" s="26" t="s">
        <v>281</v>
      </c>
      <c r="C18" s="2" t="s">
        <v>354</v>
      </c>
      <c r="D18" s="26" t="s">
        <v>291</v>
      </c>
      <c r="E18" s="26" t="s">
        <v>298</v>
      </c>
      <c r="F18" s="2" t="s">
        <v>299</v>
      </c>
      <c r="G18" s="26">
        <v>2637</v>
      </c>
      <c r="H18" s="26">
        <v>2008</v>
      </c>
      <c r="I18" s="26" t="s">
        <v>325</v>
      </c>
      <c r="J18" s="26">
        <v>3</v>
      </c>
      <c r="K18" s="26">
        <v>1365</v>
      </c>
      <c r="L18" s="26">
        <v>3500</v>
      </c>
      <c r="M18" s="2" t="s">
        <v>113</v>
      </c>
      <c r="N18" s="167">
        <v>21800</v>
      </c>
      <c r="O18" s="167">
        <v>19600</v>
      </c>
      <c r="P18" s="144">
        <v>41743</v>
      </c>
      <c r="Q18" s="144">
        <v>42473</v>
      </c>
      <c r="R18" s="144">
        <v>41743</v>
      </c>
      <c r="S18" s="144">
        <v>42473</v>
      </c>
    </row>
    <row r="19" spans="1:19" ht="36.75" customHeight="1">
      <c r="A19" s="140">
        <v>3</v>
      </c>
      <c r="B19" s="26" t="s">
        <v>287</v>
      </c>
      <c r="C19" s="26" t="s">
        <v>292</v>
      </c>
      <c r="D19" s="26" t="s">
        <v>293</v>
      </c>
      <c r="E19" s="26" t="s">
        <v>300</v>
      </c>
      <c r="F19" s="2" t="s">
        <v>302</v>
      </c>
      <c r="G19" s="26" t="s">
        <v>304</v>
      </c>
      <c r="H19" s="26">
        <v>2010</v>
      </c>
      <c r="I19" s="26" t="s">
        <v>324</v>
      </c>
      <c r="J19" s="26">
        <v>0</v>
      </c>
      <c r="K19" s="26">
        <v>5000</v>
      </c>
      <c r="L19" s="26"/>
      <c r="M19" s="2" t="s">
        <v>113</v>
      </c>
      <c r="N19" s="167">
        <v>18000</v>
      </c>
      <c r="O19" s="167">
        <v>16200</v>
      </c>
      <c r="P19" s="144">
        <v>41846</v>
      </c>
      <c r="Q19" s="144">
        <v>42576</v>
      </c>
      <c r="R19" s="144">
        <v>41846</v>
      </c>
      <c r="S19" s="144">
        <v>42576</v>
      </c>
    </row>
    <row r="20" spans="1:19" ht="36.75" customHeight="1">
      <c r="A20" s="140">
        <v>4</v>
      </c>
      <c r="B20" s="26" t="s">
        <v>288</v>
      </c>
      <c r="C20" s="26" t="s">
        <v>294</v>
      </c>
      <c r="D20" s="26" t="s">
        <v>295</v>
      </c>
      <c r="E20" s="26" t="s">
        <v>301</v>
      </c>
      <c r="F20" s="2" t="s">
        <v>303</v>
      </c>
      <c r="G20" s="26" t="s">
        <v>304</v>
      </c>
      <c r="H20" s="26">
        <v>2010</v>
      </c>
      <c r="I20" s="26" t="s">
        <v>324</v>
      </c>
      <c r="J20" s="26">
        <v>0</v>
      </c>
      <c r="K20" s="26">
        <v>7000</v>
      </c>
      <c r="L20" s="26"/>
      <c r="M20" s="2" t="s">
        <v>113</v>
      </c>
      <c r="N20" s="167">
        <v>28350</v>
      </c>
      <c r="O20" s="167">
        <v>25500</v>
      </c>
      <c r="P20" s="144">
        <v>41846</v>
      </c>
      <c r="Q20" s="144">
        <v>42576</v>
      </c>
      <c r="R20" s="144">
        <v>41846</v>
      </c>
      <c r="S20" s="144">
        <v>42576</v>
      </c>
    </row>
    <row r="21" spans="1:19" ht="27" customHeight="1">
      <c r="A21" s="140">
        <v>5</v>
      </c>
      <c r="B21" s="143" t="s">
        <v>282</v>
      </c>
      <c r="C21" s="26" t="s">
        <v>309</v>
      </c>
      <c r="D21" s="26" t="s">
        <v>306</v>
      </c>
      <c r="E21" s="26" t="s">
        <v>307</v>
      </c>
      <c r="F21" s="2" t="s">
        <v>308</v>
      </c>
      <c r="G21" s="50">
        <v>4580</v>
      </c>
      <c r="H21" s="50">
        <v>2000</v>
      </c>
      <c r="I21" s="26" t="s">
        <v>310</v>
      </c>
      <c r="J21" s="50">
        <v>45</v>
      </c>
      <c r="K21" s="162">
        <v>0</v>
      </c>
      <c r="L21" s="156">
        <v>12000</v>
      </c>
      <c r="M21" s="137" t="s">
        <v>113</v>
      </c>
      <c r="N21" s="175" t="s">
        <v>93</v>
      </c>
      <c r="O21" s="175" t="s">
        <v>93</v>
      </c>
      <c r="P21" s="157">
        <v>41824</v>
      </c>
      <c r="Q21" s="157">
        <v>42554</v>
      </c>
      <c r="R21" s="136" t="s">
        <v>166</v>
      </c>
      <c r="S21" s="136" t="s">
        <v>166</v>
      </c>
    </row>
    <row r="22" spans="1:19" ht="27" customHeight="1">
      <c r="A22" s="140">
        <v>6</v>
      </c>
      <c r="B22" s="26" t="s">
        <v>317</v>
      </c>
      <c r="C22" s="26" t="s">
        <v>318</v>
      </c>
      <c r="D22" s="26" t="s">
        <v>319</v>
      </c>
      <c r="E22" s="26" t="s">
        <v>320</v>
      </c>
      <c r="F22" s="139" t="s">
        <v>321</v>
      </c>
      <c r="G22" s="26" t="s">
        <v>322</v>
      </c>
      <c r="H22" s="26">
        <v>2008</v>
      </c>
      <c r="I22" s="26" t="s">
        <v>323</v>
      </c>
      <c r="J22" s="26">
        <v>9</v>
      </c>
      <c r="K22" s="26"/>
      <c r="L22" s="26">
        <v>2800</v>
      </c>
      <c r="M22" s="2" t="s">
        <v>113</v>
      </c>
      <c r="N22" s="169">
        <v>53700</v>
      </c>
      <c r="O22" s="169">
        <v>48300</v>
      </c>
      <c r="P22" s="144">
        <v>41548</v>
      </c>
      <c r="Q22" s="144">
        <v>42277</v>
      </c>
      <c r="R22" s="144">
        <v>41548</v>
      </c>
      <c r="S22" s="144">
        <v>41912</v>
      </c>
    </row>
    <row r="23" spans="1:19" ht="27" customHeight="1">
      <c r="A23" s="140">
        <v>7</v>
      </c>
      <c r="B23" s="26" t="s">
        <v>326</v>
      </c>
      <c r="C23" s="26" t="s">
        <v>337</v>
      </c>
      <c r="D23" s="26">
        <v>808129161</v>
      </c>
      <c r="E23" s="26" t="s">
        <v>327</v>
      </c>
      <c r="F23" s="2" t="s">
        <v>328</v>
      </c>
      <c r="G23" s="26">
        <v>4750</v>
      </c>
      <c r="H23" s="26">
        <v>2011</v>
      </c>
      <c r="I23" s="26"/>
      <c r="J23" s="26">
        <v>1</v>
      </c>
      <c r="K23" s="26"/>
      <c r="L23" s="26"/>
      <c r="M23" s="2" t="s">
        <v>113</v>
      </c>
      <c r="N23" s="169">
        <v>51100</v>
      </c>
      <c r="O23" s="169">
        <v>46300</v>
      </c>
      <c r="P23" s="144">
        <v>41277</v>
      </c>
      <c r="Q23" s="144">
        <v>42006</v>
      </c>
      <c r="R23" s="144">
        <v>41277</v>
      </c>
      <c r="S23" s="144">
        <v>41641</v>
      </c>
    </row>
    <row r="24" spans="1:19" ht="39.75" customHeight="1">
      <c r="A24" s="160">
        <v>8</v>
      </c>
      <c r="B24" s="26" t="s">
        <v>311</v>
      </c>
      <c r="C24" s="139" t="s">
        <v>314</v>
      </c>
      <c r="D24" s="140" t="s">
        <v>315</v>
      </c>
      <c r="E24" s="140" t="s">
        <v>312</v>
      </c>
      <c r="F24" s="139" t="s">
        <v>313</v>
      </c>
      <c r="G24" s="160">
        <v>4500</v>
      </c>
      <c r="H24" s="160">
        <v>2011</v>
      </c>
      <c r="I24" s="140" t="s">
        <v>316</v>
      </c>
      <c r="J24" s="160">
        <v>1</v>
      </c>
      <c r="K24" s="72">
        <v>8900</v>
      </c>
      <c r="L24" s="50"/>
      <c r="M24" s="2" t="s">
        <v>113</v>
      </c>
      <c r="N24" s="22">
        <v>140000</v>
      </c>
      <c r="O24" s="22">
        <v>124000</v>
      </c>
      <c r="P24" s="144">
        <v>41803</v>
      </c>
      <c r="Q24" s="144">
        <v>42533</v>
      </c>
      <c r="R24" s="144">
        <v>41803</v>
      </c>
      <c r="S24" s="144">
        <v>42533</v>
      </c>
    </row>
  </sheetData>
  <sheetProtection/>
  <mergeCells count="23">
    <mergeCell ref="M3:M5"/>
    <mergeCell ref="N3:N5"/>
    <mergeCell ref="O3:O5"/>
    <mergeCell ref="A2:I2"/>
    <mergeCell ref="G3:G5"/>
    <mergeCell ref="A3:A5"/>
    <mergeCell ref="B3:B5"/>
    <mergeCell ref="C3:C5"/>
    <mergeCell ref="D3:D5"/>
    <mergeCell ref="A10:K10"/>
    <mergeCell ref="A12:K12"/>
    <mergeCell ref="A16:K16"/>
    <mergeCell ref="A14:K14"/>
    <mergeCell ref="R3:S4"/>
    <mergeCell ref="F3:F5"/>
    <mergeCell ref="A6:K6"/>
    <mergeCell ref="J3:J5"/>
    <mergeCell ref="K3:K5"/>
    <mergeCell ref="L3:L5"/>
    <mergeCell ref="H3:H5"/>
    <mergeCell ref="I3:I5"/>
    <mergeCell ref="E3:E5"/>
    <mergeCell ref="P3:Q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57421875" style="30" customWidth="1"/>
    <col min="2" max="2" width="12.421875" style="30" customWidth="1"/>
    <col min="3" max="3" width="17.140625" style="31" customWidth="1"/>
    <col min="4" max="4" width="55.421875" style="44" customWidth="1"/>
    <col min="5" max="16384" width="9.140625" style="30" customWidth="1"/>
  </cols>
  <sheetData>
    <row r="1" spans="1:4" ht="12.75">
      <c r="A1" s="28" t="s">
        <v>355</v>
      </c>
      <c r="B1" s="29"/>
      <c r="C1" s="46"/>
      <c r="D1" s="51"/>
    </row>
    <row r="3" spans="1:4" ht="12.75">
      <c r="A3" s="323" t="s">
        <v>1</v>
      </c>
      <c r="B3" s="323"/>
      <c r="C3" s="323"/>
      <c r="D3" s="323"/>
    </row>
    <row r="4" spans="1:4" ht="38.25">
      <c r="A4" s="3" t="s">
        <v>2</v>
      </c>
      <c r="B4" s="3" t="s">
        <v>3</v>
      </c>
      <c r="C4" s="37" t="s">
        <v>4</v>
      </c>
      <c r="D4" s="3" t="s">
        <v>5</v>
      </c>
    </row>
    <row r="5" spans="1:4" ht="12.75">
      <c r="A5" s="324" t="s">
        <v>123</v>
      </c>
      <c r="B5" s="324"/>
      <c r="C5" s="324"/>
      <c r="D5" s="324"/>
    </row>
    <row r="6" spans="1:4" ht="45.75" customHeight="1">
      <c r="A6" s="45">
        <v>2012</v>
      </c>
      <c r="B6" s="2">
        <v>2</v>
      </c>
      <c r="C6" s="22">
        <v>3292.53</v>
      </c>
      <c r="D6" s="1" t="s">
        <v>176</v>
      </c>
    </row>
  </sheetData>
  <sheetProtection/>
  <mergeCells count="2">
    <mergeCell ref="A3:D3"/>
    <mergeCell ref="A5:D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11" customWidth="1"/>
    <col min="2" max="2" width="28.57421875" style="11" customWidth="1"/>
    <col min="3" max="3" width="13.421875" style="11" customWidth="1"/>
    <col min="4" max="4" width="19.00390625" style="11" customWidth="1"/>
    <col min="5" max="5" width="19.421875" style="11" customWidth="1"/>
    <col min="6" max="6" width="28.28125" style="11" customWidth="1"/>
    <col min="7" max="16384" width="9.140625" style="11" customWidth="1"/>
  </cols>
  <sheetData>
    <row r="1" spans="2:5" ht="12.75">
      <c r="B1" s="16" t="s">
        <v>356</v>
      </c>
      <c r="E1" s="16"/>
    </row>
    <row r="2" spans="1:6" ht="51">
      <c r="A2" s="57" t="s">
        <v>9</v>
      </c>
      <c r="B2" s="58" t="s">
        <v>42</v>
      </c>
      <c r="C2" s="59" t="s">
        <v>33</v>
      </c>
      <c r="D2" s="59" t="s">
        <v>43</v>
      </c>
      <c r="E2" s="59" t="s">
        <v>44</v>
      </c>
      <c r="F2" s="59" t="s">
        <v>45</v>
      </c>
    </row>
    <row r="3" spans="1:6" ht="12.75">
      <c r="A3" s="279" t="s">
        <v>123</v>
      </c>
      <c r="B3" s="280"/>
      <c r="C3" s="61"/>
      <c r="D3" s="62"/>
      <c r="E3" s="62"/>
      <c r="F3" s="62"/>
    </row>
    <row r="4" spans="1:6" s="125" customFormat="1" ht="45" customHeight="1">
      <c r="A4" s="97">
        <v>1</v>
      </c>
      <c r="B4" s="272" t="s">
        <v>174</v>
      </c>
      <c r="C4" s="98">
        <v>1991</v>
      </c>
      <c r="D4" s="273">
        <v>3329.5</v>
      </c>
      <c r="E4" s="274" t="s">
        <v>113</v>
      </c>
      <c r="F4" s="274" t="s">
        <v>368</v>
      </c>
    </row>
    <row r="5" spans="1:6" s="125" customFormat="1" ht="45" customHeight="1">
      <c r="A5" s="99">
        <v>2</v>
      </c>
      <c r="B5" s="272" t="s">
        <v>175</v>
      </c>
      <c r="C5" s="100">
        <v>1991</v>
      </c>
      <c r="D5" s="101">
        <v>3099.96</v>
      </c>
      <c r="E5" s="270" t="s">
        <v>113</v>
      </c>
      <c r="F5" s="274" t="s">
        <v>368</v>
      </c>
    </row>
    <row r="6" spans="1:6" s="125" customFormat="1" ht="45" customHeight="1">
      <c r="A6" s="99">
        <v>3</v>
      </c>
      <c r="B6" s="275" t="s">
        <v>381</v>
      </c>
      <c r="C6" s="100">
        <v>2006</v>
      </c>
      <c r="D6" s="269">
        <v>18284.88</v>
      </c>
      <c r="E6" s="270" t="s">
        <v>113</v>
      </c>
      <c r="F6" s="274" t="s">
        <v>368</v>
      </c>
    </row>
    <row r="7" spans="1:6" ht="12.75">
      <c r="A7" s="325" t="s">
        <v>0</v>
      </c>
      <c r="B7" s="326"/>
      <c r="C7" s="327"/>
      <c r="D7" s="271">
        <f>SUM(D4:D6)</f>
        <v>24714.34</v>
      </c>
      <c r="E7" s="60"/>
      <c r="F7" s="60"/>
    </row>
  </sheetData>
  <sheetProtection/>
  <mergeCells count="2">
    <mergeCell ref="A3:B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43" customWidth="1"/>
    <col min="2" max="2" width="53.28125" style="0" customWidth="1"/>
    <col min="3" max="3" width="37.57421875" style="0" customWidth="1"/>
  </cols>
  <sheetData>
    <row r="1" spans="2:3" ht="15" customHeight="1">
      <c r="B1" s="16" t="s">
        <v>357</v>
      </c>
      <c r="C1" s="52"/>
    </row>
    <row r="2" ht="12.75">
      <c r="B2" s="16"/>
    </row>
    <row r="3" spans="1:4" ht="69" customHeight="1">
      <c r="A3" s="328" t="s">
        <v>177</v>
      </c>
      <c r="B3" s="328"/>
      <c r="C3" s="328"/>
      <c r="D3" s="54"/>
    </row>
    <row r="4" spans="1:4" ht="9" customHeight="1">
      <c r="A4" s="53"/>
      <c r="B4" s="53"/>
      <c r="C4" s="53"/>
      <c r="D4" s="54"/>
    </row>
    <row r="6" spans="1:3" ht="30.75" customHeight="1">
      <c r="A6" s="55" t="s">
        <v>24</v>
      </c>
      <c r="B6" s="55" t="s">
        <v>38</v>
      </c>
      <c r="C6" s="56" t="s">
        <v>39</v>
      </c>
    </row>
    <row r="7" spans="1:3" ht="17.25" customHeight="1">
      <c r="A7" s="329" t="s">
        <v>217</v>
      </c>
      <c r="B7" s="330"/>
      <c r="C7" s="331"/>
    </row>
    <row r="8" spans="1:3" ht="25.5">
      <c r="A8" s="25">
        <v>1</v>
      </c>
      <c r="B8" s="25" t="s">
        <v>218</v>
      </c>
      <c r="C8" s="56" t="s">
        <v>219</v>
      </c>
    </row>
    <row r="9" spans="1:3" ht="17.25" customHeight="1">
      <c r="A9" s="329" t="s">
        <v>358</v>
      </c>
      <c r="B9" s="330"/>
      <c r="C9" s="331"/>
    </row>
    <row r="10" spans="1:3" ht="12.75">
      <c r="A10" s="25">
        <v>1</v>
      </c>
      <c r="B10" s="2" t="s">
        <v>349</v>
      </c>
      <c r="C10" s="108" t="s">
        <v>248</v>
      </c>
    </row>
    <row r="11" spans="1:3" ht="12.75">
      <c r="A11" s="329" t="s">
        <v>214</v>
      </c>
      <c r="B11" s="330"/>
      <c r="C11" s="331"/>
    </row>
    <row r="12" spans="1:3" ht="12.75">
      <c r="A12" s="25">
        <v>1</v>
      </c>
      <c r="B12" s="2" t="s">
        <v>351</v>
      </c>
      <c r="C12" s="56"/>
    </row>
    <row r="13" spans="1:3" ht="12.75">
      <c r="A13" s="329" t="s">
        <v>383</v>
      </c>
      <c r="B13" s="330"/>
      <c r="C13" s="331"/>
    </row>
    <row r="14" spans="1:3" ht="12.75">
      <c r="A14" s="25">
        <v>1</v>
      </c>
      <c r="B14" s="2" t="s">
        <v>384</v>
      </c>
      <c r="C14" s="56" t="s">
        <v>385</v>
      </c>
    </row>
  </sheetData>
  <sheetProtection/>
  <mergeCells count="5">
    <mergeCell ref="A13:C13"/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Inwestycje1</cp:lastModifiedBy>
  <cp:lastPrinted>2013-07-19T09:00:09Z</cp:lastPrinted>
  <dcterms:created xsi:type="dcterms:W3CDTF">2004-04-21T13:58:08Z</dcterms:created>
  <dcterms:modified xsi:type="dcterms:W3CDTF">2013-07-19T09:19:55Z</dcterms:modified>
  <cp:category/>
  <cp:version/>
  <cp:contentType/>
  <cp:contentStatus/>
</cp:coreProperties>
</file>